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VIM\Desktop\CO-PO\2020-22\"/>
    </mc:Choice>
  </mc:AlternateContent>
  <bookViews>
    <workbookView xWindow="0" yWindow="0" windowWidth="20490" windowHeight="7650" tabRatio="601" firstSheet="11" activeTab="15"/>
  </bookViews>
  <sheets>
    <sheet name="2.1" sheetId="9" r:id="rId1"/>
    <sheet name="2.1- Attainment" sheetId="10" r:id="rId2"/>
    <sheet name="2.2" sheetId="11" r:id="rId3"/>
    <sheet name="2.2-Attainment" sheetId="12" r:id="rId4"/>
    <sheet name="2.3" sheetId="13" r:id="rId5"/>
    <sheet name="2.3-Attainment" sheetId="14" r:id="rId6"/>
    <sheet name="2.4" sheetId="15" r:id="rId7"/>
    <sheet name="2.4-Attainment" sheetId="16" r:id="rId8"/>
    <sheet name="2.5" sheetId="17" r:id="rId9"/>
    <sheet name="2.5-Attainment" sheetId="18" r:id="rId10"/>
    <sheet name="2.6" sheetId="1" r:id="rId11"/>
    <sheet name="2.6-Attainment" sheetId="5" r:id="rId12"/>
    <sheet name="2.7" sheetId="20" r:id="rId13"/>
    <sheet name="2.7-Attainment" sheetId="21" r:id="rId14"/>
    <sheet name="Final Attainment Level" sheetId="22" r:id="rId15"/>
    <sheet name="CO Attainment for all Subjects" sheetId="23" r:id="rId16"/>
  </sheets>
  <externalReferences>
    <externalReference r:id="rId17"/>
  </externalReferences>
  <definedNames>
    <definedName name="_xlnm._FilterDatabase" localSheetId="10" hidden="1">'2.6'!#REF!</definedName>
    <definedName name="_xlnm.Print_Area" localSheetId="10">'2.6'!$A$8:$Q$207</definedName>
  </definedNames>
  <calcPr calcId="162913"/>
</workbook>
</file>

<file path=xl/calcChain.xml><?xml version="1.0" encoding="utf-8"?>
<calcChain xmlns="http://schemas.openxmlformats.org/spreadsheetml/2006/main">
  <c r="Q16" i="11" l="1"/>
  <c r="Q17" i="11"/>
  <c r="Q18" i="11"/>
  <c r="Q16" i="20" l="1"/>
  <c r="Q17" i="20"/>
  <c r="Q18" i="20"/>
  <c r="Q19" i="20"/>
  <c r="Q18" i="1"/>
  <c r="Q19" i="1"/>
  <c r="Q16" i="1"/>
  <c r="Q17" i="1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Q96" i="13"/>
  <c r="Q97" i="13"/>
  <c r="Q98" i="13"/>
  <c r="Q99" i="13"/>
  <c r="Q100" i="13"/>
  <c r="Q101" i="13"/>
  <c r="Q102" i="13"/>
  <c r="Q103" i="13"/>
  <c r="Q104" i="13"/>
  <c r="Q105" i="13"/>
  <c r="Q106" i="13"/>
  <c r="Q107" i="13"/>
  <c r="Q108" i="13"/>
  <c r="Q109" i="13"/>
  <c r="Q110" i="13"/>
  <c r="Q111" i="13"/>
  <c r="Q112" i="13"/>
  <c r="Q113" i="13"/>
  <c r="Q114" i="13"/>
  <c r="Q115" i="13"/>
  <c r="Q116" i="13"/>
  <c r="Q117" i="13"/>
  <c r="Q118" i="13"/>
  <c r="Q119" i="13"/>
  <c r="Q120" i="13"/>
  <c r="Q121" i="13"/>
  <c r="Q122" i="13"/>
  <c r="Q123" i="13"/>
  <c r="Q124" i="13"/>
  <c r="Q125" i="13"/>
  <c r="Q126" i="13"/>
  <c r="Q127" i="13"/>
  <c r="Q128" i="13"/>
  <c r="Q129" i="13"/>
  <c r="Q130" i="13"/>
  <c r="Q131" i="13"/>
  <c r="Q132" i="13"/>
  <c r="Q133" i="13"/>
  <c r="Q134" i="13"/>
  <c r="Q135" i="13"/>
  <c r="Q136" i="13"/>
  <c r="Q137" i="13"/>
  <c r="Q138" i="13"/>
  <c r="Q139" i="13"/>
  <c r="Q140" i="13"/>
  <c r="Q141" i="13"/>
  <c r="Q142" i="13"/>
  <c r="Q143" i="13"/>
  <c r="Q144" i="13"/>
  <c r="Q145" i="13"/>
  <c r="Q146" i="13"/>
  <c r="Q147" i="13"/>
  <c r="Q148" i="13"/>
  <c r="Q149" i="13"/>
  <c r="Q150" i="13"/>
  <c r="Q151" i="13"/>
  <c r="Q152" i="13"/>
  <c r="Q153" i="13"/>
  <c r="Q154" i="13"/>
  <c r="Q155" i="13"/>
  <c r="Q156" i="13"/>
  <c r="Q157" i="13"/>
  <c r="Q158" i="13"/>
  <c r="Q159" i="13"/>
  <c r="Q160" i="13"/>
  <c r="Q161" i="13"/>
  <c r="Q162" i="13"/>
  <c r="Q163" i="13"/>
  <c r="Q164" i="13"/>
  <c r="Q165" i="13"/>
  <c r="Q166" i="13"/>
  <c r="Q167" i="13"/>
  <c r="Q168" i="13"/>
  <c r="Q169" i="13"/>
  <c r="Q170" i="13"/>
  <c r="Q171" i="13"/>
  <c r="Q172" i="13"/>
  <c r="Q173" i="13"/>
  <c r="Q174" i="13"/>
  <c r="Q175" i="13"/>
  <c r="Q176" i="13"/>
  <c r="Q177" i="13"/>
  <c r="Q178" i="13"/>
  <c r="Q179" i="13"/>
  <c r="Q180" i="13"/>
  <c r="Q181" i="13"/>
  <c r="Q182" i="13"/>
  <c r="Q183" i="13"/>
  <c r="Q184" i="13"/>
  <c r="Q185" i="13"/>
  <c r="Q186" i="13"/>
  <c r="Q187" i="13"/>
  <c r="Q188" i="13"/>
  <c r="Q189" i="13"/>
  <c r="Q190" i="13"/>
  <c r="Q191" i="13"/>
  <c r="Q192" i="13"/>
  <c r="Q193" i="13"/>
  <c r="Q194" i="13"/>
  <c r="Q16" i="13"/>
  <c r="Q17" i="13"/>
  <c r="Q18" i="13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7" i="15"/>
  <c r="Q18" i="15"/>
  <c r="Q19" i="15"/>
  <c r="Q16" i="15"/>
  <c r="Q16" i="17" l="1"/>
  <c r="Q17" i="17"/>
  <c r="Q18" i="17"/>
  <c r="C194" i="9" l="1"/>
  <c r="B194" i="9"/>
  <c r="A194" i="9"/>
  <c r="C193" i="9"/>
  <c r="B193" i="9"/>
  <c r="A193" i="9"/>
  <c r="C192" i="9"/>
  <c r="B192" i="9"/>
  <c r="A192" i="9"/>
  <c r="C191" i="9"/>
  <c r="B191" i="9"/>
  <c r="A191" i="9"/>
  <c r="C190" i="9"/>
  <c r="B190" i="9"/>
  <c r="A190" i="9"/>
  <c r="C189" i="9"/>
  <c r="B189" i="9"/>
  <c r="A189" i="9"/>
  <c r="C188" i="9"/>
  <c r="B188" i="9"/>
  <c r="A188" i="9"/>
  <c r="C187" i="9"/>
  <c r="B187" i="9"/>
  <c r="A187" i="9"/>
  <c r="C186" i="9"/>
  <c r="B186" i="9"/>
  <c r="A186" i="9"/>
  <c r="C185" i="9"/>
  <c r="B185" i="9"/>
  <c r="A185" i="9"/>
  <c r="C184" i="9"/>
  <c r="B184" i="9"/>
  <c r="A184" i="9"/>
  <c r="C183" i="9"/>
  <c r="B183" i="9"/>
  <c r="A183" i="9"/>
  <c r="C182" i="9"/>
  <c r="B182" i="9"/>
  <c r="A182" i="9"/>
  <c r="C181" i="9"/>
  <c r="B181" i="9"/>
  <c r="A181" i="9"/>
  <c r="C180" i="9"/>
  <c r="B180" i="9"/>
  <c r="A180" i="9"/>
  <c r="C179" i="9"/>
  <c r="B179" i="9"/>
  <c r="A179" i="9"/>
  <c r="C178" i="9"/>
  <c r="B178" i="9"/>
  <c r="A178" i="9"/>
  <c r="C177" i="9"/>
  <c r="B177" i="9"/>
  <c r="A177" i="9"/>
  <c r="C176" i="9"/>
  <c r="B176" i="9"/>
  <c r="A176" i="9"/>
  <c r="C175" i="9"/>
  <c r="B175" i="9"/>
  <c r="A175" i="9"/>
  <c r="C174" i="9"/>
  <c r="B174" i="9"/>
  <c r="A174" i="9"/>
  <c r="C173" i="9"/>
  <c r="B173" i="9"/>
  <c r="A173" i="9"/>
  <c r="C172" i="9"/>
  <c r="B172" i="9"/>
  <c r="A172" i="9"/>
  <c r="C171" i="9"/>
  <c r="B171" i="9"/>
  <c r="A171" i="9"/>
  <c r="C170" i="9"/>
  <c r="B170" i="9"/>
  <c r="A170" i="9"/>
  <c r="C169" i="9"/>
  <c r="B169" i="9"/>
  <c r="A169" i="9"/>
  <c r="C168" i="9"/>
  <c r="B168" i="9"/>
  <c r="A168" i="9"/>
  <c r="C167" i="9"/>
  <c r="B167" i="9"/>
  <c r="A167" i="9"/>
  <c r="C166" i="9"/>
  <c r="B166" i="9"/>
  <c r="A166" i="9"/>
  <c r="C165" i="9"/>
  <c r="B165" i="9"/>
  <c r="A165" i="9"/>
  <c r="C164" i="9"/>
  <c r="B164" i="9"/>
  <c r="A164" i="9"/>
  <c r="C163" i="9"/>
  <c r="B163" i="9"/>
  <c r="A163" i="9"/>
  <c r="C162" i="9"/>
  <c r="B162" i="9"/>
  <c r="A162" i="9"/>
  <c r="C161" i="9"/>
  <c r="B161" i="9"/>
  <c r="A161" i="9"/>
  <c r="C160" i="9"/>
  <c r="B160" i="9"/>
  <c r="A160" i="9"/>
  <c r="C159" i="9"/>
  <c r="B159" i="9"/>
  <c r="A159" i="9"/>
  <c r="C158" i="9"/>
  <c r="B158" i="9"/>
  <c r="A158" i="9"/>
  <c r="C157" i="9"/>
  <c r="B157" i="9"/>
  <c r="A157" i="9"/>
  <c r="C156" i="9"/>
  <c r="B156" i="9"/>
  <c r="A156" i="9"/>
  <c r="C155" i="9"/>
  <c r="B155" i="9"/>
  <c r="A155" i="9"/>
  <c r="C154" i="9"/>
  <c r="B154" i="9"/>
  <c r="A154" i="9"/>
  <c r="C153" i="9"/>
  <c r="B153" i="9"/>
  <c r="A153" i="9"/>
  <c r="C152" i="9"/>
  <c r="B152" i="9"/>
  <c r="A152" i="9"/>
  <c r="C151" i="9"/>
  <c r="B151" i="9"/>
  <c r="A151" i="9"/>
  <c r="C150" i="9"/>
  <c r="B150" i="9"/>
  <c r="A150" i="9"/>
  <c r="C149" i="9"/>
  <c r="B149" i="9"/>
  <c r="A149" i="9"/>
  <c r="C148" i="9"/>
  <c r="B148" i="9"/>
  <c r="A148" i="9"/>
  <c r="C147" i="9"/>
  <c r="B147" i="9"/>
  <c r="A147" i="9"/>
  <c r="C146" i="9"/>
  <c r="B146" i="9"/>
  <c r="A146" i="9"/>
  <c r="C145" i="9"/>
  <c r="B145" i="9"/>
  <c r="A145" i="9"/>
  <c r="C144" i="9"/>
  <c r="B144" i="9"/>
  <c r="A144" i="9"/>
  <c r="C143" i="9"/>
  <c r="B143" i="9"/>
  <c r="A143" i="9"/>
  <c r="C142" i="9"/>
  <c r="B142" i="9"/>
  <c r="A142" i="9"/>
  <c r="C141" i="9"/>
  <c r="B141" i="9"/>
  <c r="A141" i="9"/>
  <c r="C140" i="9"/>
  <c r="B140" i="9"/>
  <c r="A140" i="9"/>
  <c r="C139" i="9"/>
  <c r="B139" i="9"/>
  <c r="A139" i="9"/>
  <c r="C138" i="9"/>
  <c r="B138" i="9"/>
  <c r="A138" i="9"/>
  <c r="C137" i="9"/>
  <c r="B137" i="9"/>
  <c r="A137" i="9"/>
  <c r="C136" i="9"/>
  <c r="B136" i="9"/>
  <c r="A136" i="9"/>
  <c r="C135" i="9"/>
  <c r="B135" i="9"/>
  <c r="A135" i="9"/>
  <c r="C134" i="9"/>
  <c r="B134" i="9"/>
  <c r="A134" i="9"/>
  <c r="C133" i="9"/>
  <c r="B133" i="9"/>
  <c r="A133" i="9"/>
  <c r="C132" i="9"/>
  <c r="B132" i="9"/>
  <c r="A132" i="9"/>
  <c r="C131" i="9"/>
  <c r="B131" i="9"/>
  <c r="A131" i="9"/>
  <c r="C130" i="9"/>
  <c r="B130" i="9"/>
  <c r="A130" i="9"/>
  <c r="C129" i="9"/>
  <c r="B129" i="9"/>
  <c r="A129" i="9"/>
  <c r="C128" i="9"/>
  <c r="B128" i="9"/>
  <c r="A128" i="9"/>
  <c r="C127" i="9"/>
  <c r="B127" i="9"/>
  <c r="A127" i="9"/>
  <c r="C126" i="9"/>
  <c r="B126" i="9"/>
  <c r="A126" i="9"/>
  <c r="C125" i="9"/>
  <c r="B125" i="9"/>
  <c r="A125" i="9"/>
  <c r="C124" i="9"/>
  <c r="B124" i="9"/>
  <c r="A124" i="9"/>
  <c r="C123" i="9"/>
  <c r="B123" i="9"/>
  <c r="A123" i="9"/>
  <c r="C122" i="9"/>
  <c r="B122" i="9"/>
  <c r="A122" i="9"/>
  <c r="C121" i="9"/>
  <c r="B121" i="9"/>
  <c r="A121" i="9"/>
  <c r="C120" i="9"/>
  <c r="B120" i="9"/>
  <c r="A120" i="9"/>
  <c r="C119" i="9"/>
  <c r="B119" i="9"/>
  <c r="A119" i="9"/>
  <c r="C118" i="9"/>
  <c r="B118" i="9"/>
  <c r="A118" i="9"/>
  <c r="C117" i="9"/>
  <c r="B117" i="9"/>
  <c r="A117" i="9"/>
  <c r="C116" i="9"/>
  <c r="B116" i="9"/>
  <c r="A116" i="9"/>
  <c r="C115" i="9"/>
  <c r="B115" i="9"/>
  <c r="A115" i="9"/>
  <c r="C114" i="9"/>
  <c r="B114" i="9"/>
  <c r="A114" i="9"/>
  <c r="C113" i="9"/>
  <c r="B113" i="9"/>
  <c r="A113" i="9"/>
  <c r="C112" i="9"/>
  <c r="B112" i="9"/>
  <c r="A112" i="9"/>
  <c r="C111" i="9"/>
  <c r="B111" i="9"/>
  <c r="A111" i="9"/>
  <c r="C110" i="9"/>
  <c r="B110" i="9"/>
  <c r="A110" i="9"/>
  <c r="C109" i="9"/>
  <c r="B109" i="9"/>
  <c r="A109" i="9"/>
  <c r="C108" i="9"/>
  <c r="B108" i="9"/>
  <c r="A108" i="9"/>
  <c r="C107" i="9"/>
  <c r="B107" i="9"/>
  <c r="A107" i="9"/>
  <c r="C106" i="9"/>
  <c r="B106" i="9"/>
  <c r="A106" i="9"/>
  <c r="C105" i="9"/>
  <c r="B105" i="9"/>
  <c r="A105" i="9"/>
  <c r="C104" i="9"/>
  <c r="B104" i="9"/>
  <c r="A104" i="9"/>
  <c r="C103" i="9"/>
  <c r="B103" i="9"/>
  <c r="A103" i="9"/>
  <c r="C102" i="9"/>
  <c r="B102" i="9"/>
  <c r="A102" i="9"/>
  <c r="C101" i="9"/>
  <c r="B101" i="9"/>
  <c r="A101" i="9"/>
  <c r="C100" i="9"/>
  <c r="B100" i="9"/>
  <c r="A100" i="9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B29" i="9"/>
  <c r="A29" i="9"/>
  <c r="C28" i="9"/>
  <c r="B28" i="9"/>
  <c r="A28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C15" i="9"/>
  <c r="B15" i="9"/>
  <c r="A15" i="9"/>
  <c r="A15" i="20" l="1"/>
  <c r="A15" i="1"/>
  <c r="A15" i="17"/>
  <c r="A15" i="15"/>
  <c r="A15" i="11"/>
  <c r="A15" i="13"/>
  <c r="C17" i="20"/>
  <c r="C17" i="1"/>
  <c r="C17" i="17"/>
  <c r="C17" i="15"/>
  <c r="C17" i="13"/>
  <c r="C17" i="11"/>
  <c r="B20" i="20"/>
  <c r="B20" i="1"/>
  <c r="B20" i="17"/>
  <c r="B20" i="15"/>
  <c r="B20" i="13"/>
  <c r="B20" i="11"/>
  <c r="A23" i="20"/>
  <c r="A23" i="1"/>
  <c r="A23" i="17"/>
  <c r="A23" i="15"/>
  <c r="A23" i="13"/>
  <c r="A23" i="11"/>
  <c r="C25" i="20"/>
  <c r="C25" i="17"/>
  <c r="C25" i="1"/>
  <c r="C25" i="15"/>
  <c r="C25" i="13"/>
  <c r="C25" i="11"/>
  <c r="B28" i="20"/>
  <c r="B28" i="1"/>
  <c r="B28" i="17"/>
  <c r="B28" i="15"/>
  <c r="B28" i="13"/>
  <c r="B28" i="11"/>
  <c r="B32" i="20"/>
  <c r="B32" i="1"/>
  <c r="B32" i="17"/>
  <c r="B32" i="15"/>
  <c r="B32" i="13"/>
  <c r="B32" i="11"/>
  <c r="A35" i="20"/>
  <c r="A35" i="1"/>
  <c r="A35" i="17"/>
  <c r="A35" i="15"/>
  <c r="A35" i="13"/>
  <c r="A35" i="11"/>
  <c r="B36" i="20"/>
  <c r="B36" i="17"/>
  <c r="B36" i="1"/>
  <c r="B36" i="15"/>
  <c r="B36" i="13"/>
  <c r="B36" i="11"/>
  <c r="A39" i="20"/>
  <c r="A39" i="1"/>
  <c r="A39" i="17"/>
  <c r="A39" i="15"/>
  <c r="A39" i="13"/>
  <c r="A39" i="11"/>
  <c r="A43" i="20"/>
  <c r="A43" i="1"/>
  <c r="A43" i="17"/>
  <c r="A43" i="15"/>
  <c r="A43" i="13"/>
  <c r="A43" i="11"/>
  <c r="C45" i="20"/>
  <c r="C45" i="1"/>
  <c r="C45" i="17"/>
  <c r="C45" i="15"/>
  <c r="C45" i="13"/>
  <c r="C45" i="11"/>
  <c r="B48" i="20"/>
  <c r="B48" i="1"/>
  <c r="B48" i="17"/>
  <c r="B48" i="15"/>
  <c r="B48" i="13"/>
  <c r="B48" i="11"/>
  <c r="A51" i="20"/>
  <c r="A51" i="1"/>
  <c r="A51" i="17"/>
  <c r="A51" i="15"/>
  <c r="A51" i="13"/>
  <c r="A51" i="11"/>
  <c r="C53" i="20"/>
  <c r="C53" i="1"/>
  <c r="C53" i="17"/>
  <c r="C53" i="15"/>
  <c r="C53" i="13"/>
  <c r="C53" i="11"/>
  <c r="B56" i="20"/>
  <c r="B56" i="1"/>
  <c r="B56" i="17"/>
  <c r="B56" i="15"/>
  <c r="B56" i="13"/>
  <c r="B56" i="11"/>
  <c r="A59" i="20"/>
  <c r="A59" i="1"/>
  <c r="A59" i="17"/>
  <c r="A59" i="15"/>
  <c r="A59" i="13"/>
  <c r="A59" i="11"/>
  <c r="C61" i="20"/>
  <c r="C61" i="1"/>
  <c r="C61" i="17"/>
  <c r="C61" i="15"/>
  <c r="C61" i="13"/>
  <c r="C61" i="11"/>
  <c r="B64" i="20"/>
  <c r="B64" i="1"/>
  <c r="B64" i="17"/>
  <c r="B64" i="15"/>
  <c r="B64" i="13"/>
  <c r="B64" i="11"/>
  <c r="A67" i="20"/>
  <c r="A67" i="1"/>
  <c r="A67" i="17"/>
  <c r="A67" i="15"/>
  <c r="A67" i="13"/>
  <c r="A67" i="11"/>
  <c r="C69" i="20"/>
  <c r="C69" i="1"/>
  <c r="C69" i="17"/>
  <c r="C69" i="15"/>
  <c r="C69" i="13"/>
  <c r="C69" i="11"/>
  <c r="B72" i="20"/>
  <c r="B72" i="1"/>
  <c r="B72" i="17"/>
  <c r="B72" i="15"/>
  <c r="B72" i="13"/>
  <c r="B72" i="11"/>
  <c r="B76" i="20"/>
  <c r="B76" i="17"/>
  <c r="B76" i="1"/>
  <c r="B76" i="15"/>
  <c r="B76" i="13"/>
  <c r="B76" i="11"/>
  <c r="B80" i="20"/>
  <c r="B80" i="1"/>
  <c r="B80" i="17"/>
  <c r="B80" i="15"/>
  <c r="B80" i="13"/>
  <c r="B80" i="11"/>
  <c r="B84" i="20"/>
  <c r="B84" i="1"/>
  <c r="B84" i="17"/>
  <c r="B84" i="15"/>
  <c r="B84" i="13"/>
  <c r="B84" i="11"/>
  <c r="B88" i="20"/>
  <c r="B88" i="1"/>
  <c r="B88" i="17"/>
  <c r="B88" i="15"/>
  <c r="B88" i="13"/>
  <c r="B88" i="11"/>
  <c r="B92" i="20"/>
  <c r="B92" i="1"/>
  <c r="B92" i="17"/>
  <c r="B92" i="15"/>
  <c r="B92" i="13"/>
  <c r="B92" i="11"/>
  <c r="B96" i="20"/>
  <c r="B96" i="1"/>
  <c r="B96" i="17"/>
  <c r="B96" i="15"/>
  <c r="B96" i="13"/>
  <c r="B96" i="11"/>
  <c r="B100" i="20"/>
  <c r="B100" i="1"/>
  <c r="B100" i="17"/>
  <c r="B100" i="15"/>
  <c r="B100" i="13"/>
  <c r="B100" i="11"/>
  <c r="B104" i="20"/>
  <c r="B104" i="1"/>
  <c r="B104" i="17"/>
  <c r="B104" i="15"/>
  <c r="B104" i="13"/>
  <c r="B104" i="11"/>
  <c r="A107" i="20"/>
  <c r="A107" i="1"/>
  <c r="A107" i="17"/>
  <c r="A107" i="15"/>
  <c r="A107" i="13"/>
  <c r="A107" i="11"/>
  <c r="C109" i="20"/>
  <c r="C109" i="1"/>
  <c r="C109" i="17"/>
  <c r="C109" i="15"/>
  <c r="C109" i="13"/>
  <c r="C109" i="11"/>
  <c r="B112" i="20"/>
  <c r="B112" i="1"/>
  <c r="B112" i="17"/>
  <c r="B112" i="15"/>
  <c r="B112" i="13"/>
  <c r="B112" i="11"/>
  <c r="A115" i="20"/>
  <c r="A115" i="1"/>
  <c r="A115" i="17"/>
  <c r="A115" i="15"/>
  <c r="A115" i="13"/>
  <c r="A115" i="11"/>
  <c r="C117" i="20"/>
  <c r="C117" i="1"/>
  <c r="C117" i="17"/>
  <c r="C117" i="15"/>
  <c r="C117" i="13"/>
  <c r="C117" i="11"/>
  <c r="B120" i="20"/>
  <c r="B120" i="1"/>
  <c r="B120" i="17"/>
  <c r="B120" i="15"/>
  <c r="B120" i="13"/>
  <c r="B120" i="11"/>
  <c r="A123" i="20"/>
  <c r="A123" i="1"/>
  <c r="A123" i="17"/>
  <c r="A123" i="15"/>
  <c r="A123" i="13"/>
  <c r="A123" i="11"/>
  <c r="C125" i="20"/>
  <c r="C125" i="1"/>
  <c r="C125" i="17"/>
  <c r="C125" i="15"/>
  <c r="C125" i="13"/>
  <c r="C125" i="11"/>
  <c r="B128" i="20"/>
  <c r="B128" i="1"/>
  <c r="B128" i="17"/>
  <c r="B128" i="15"/>
  <c r="B128" i="13"/>
  <c r="B128" i="11"/>
  <c r="A131" i="20"/>
  <c r="A131" i="1"/>
  <c r="A131" i="17"/>
  <c r="A131" i="15"/>
  <c r="A131" i="13"/>
  <c r="A131" i="11"/>
  <c r="C133" i="1"/>
  <c r="C133" i="20"/>
  <c r="C133" i="17"/>
  <c r="C133" i="15"/>
  <c r="C133" i="13"/>
  <c r="C133" i="11"/>
  <c r="B136" i="20"/>
  <c r="B136" i="1"/>
  <c r="B136" i="17"/>
  <c r="B136" i="15"/>
  <c r="B136" i="13"/>
  <c r="B136" i="11"/>
  <c r="A139" i="1"/>
  <c r="A139" i="20"/>
  <c r="A139" i="17"/>
  <c r="A139" i="15"/>
  <c r="A139" i="13"/>
  <c r="A139" i="11"/>
  <c r="C141" i="20"/>
  <c r="C141" i="1"/>
  <c r="C141" i="17"/>
  <c r="C141" i="15"/>
  <c r="C141" i="13"/>
  <c r="C141" i="11"/>
  <c r="C145" i="20"/>
  <c r="C145" i="1"/>
  <c r="C145" i="17"/>
  <c r="C145" i="15"/>
  <c r="C145" i="13"/>
  <c r="C145" i="11"/>
  <c r="A147" i="20"/>
  <c r="A147" i="1"/>
  <c r="A147" i="17"/>
  <c r="A147" i="15"/>
  <c r="A147" i="13"/>
  <c r="A147" i="11"/>
  <c r="C149" i="1"/>
  <c r="C149" i="20"/>
  <c r="C149" i="17"/>
  <c r="C149" i="15"/>
  <c r="C149" i="13"/>
  <c r="C149" i="11"/>
  <c r="B152" i="20"/>
  <c r="B152" i="1"/>
  <c r="B152" i="17"/>
  <c r="B152" i="15"/>
  <c r="B152" i="13"/>
  <c r="B152" i="11"/>
  <c r="A155" i="1"/>
  <c r="A155" i="20"/>
  <c r="A155" i="17"/>
  <c r="A155" i="15"/>
  <c r="A155" i="13"/>
  <c r="A155" i="11"/>
  <c r="C157" i="20"/>
  <c r="C157" i="1"/>
  <c r="C157" i="17"/>
  <c r="C157" i="15"/>
  <c r="C157" i="13"/>
  <c r="C157" i="11"/>
  <c r="B160" i="1"/>
  <c r="B160" i="20"/>
  <c r="B160" i="17"/>
  <c r="B160" i="15"/>
  <c r="B160" i="13"/>
  <c r="B160" i="11"/>
  <c r="A163" i="20"/>
  <c r="A163" i="1"/>
  <c r="A163" i="17"/>
  <c r="A163" i="15"/>
  <c r="A163" i="13"/>
  <c r="A163" i="11"/>
  <c r="A167" i="20"/>
  <c r="A167" i="1"/>
  <c r="A167" i="17"/>
  <c r="A167" i="15"/>
  <c r="A167" i="13"/>
  <c r="A167" i="11"/>
  <c r="C169" i="20"/>
  <c r="C169" i="1"/>
  <c r="C169" i="17"/>
  <c r="C169" i="15"/>
  <c r="C169" i="13"/>
  <c r="C169" i="11"/>
  <c r="B172" i="20"/>
  <c r="B172" i="1"/>
  <c r="B172" i="17"/>
  <c r="B172" i="15"/>
  <c r="B172" i="13"/>
  <c r="B172" i="11"/>
  <c r="A175" i="20"/>
  <c r="A175" i="1"/>
  <c r="A175" i="17"/>
  <c r="A175" i="15"/>
  <c r="A175" i="13"/>
  <c r="A175" i="11"/>
  <c r="A179" i="20"/>
  <c r="A179" i="1"/>
  <c r="A179" i="17"/>
  <c r="A179" i="15"/>
  <c r="A179" i="13"/>
  <c r="A179" i="11"/>
  <c r="B192" i="1"/>
  <c r="B192" i="20"/>
  <c r="B192" i="17"/>
  <c r="B192" i="15"/>
  <c r="B192" i="13"/>
  <c r="B192" i="11"/>
  <c r="B16" i="20"/>
  <c r="B16" i="1"/>
  <c r="B16" i="17"/>
  <c r="B16" i="15"/>
  <c r="B16" i="13"/>
  <c r="B16" i="11"/>
  <c r="A19" i="20"/>
  <c r="A19" i="1"/>
  <c r="A19" i="17"/>
  <c r="A19" i="15"/>
  <c r="A19" i="13"/>
  <c r="A19" i="11"/>
  <c r="C21" i="20"/>
  <c r="C21" i="1"/>
  <c r="C21" i="17"/>
  <c r="C21" i="15"/>
  <c r="C21" i="13"/>
  <c r="C21" i="11"/>
  <c r="B24" i="20"/>
  <c r="B24" i="1"/>
  <c r="B24" i="17"/>
  <c r="B24" i="15"/>
  <c r="B24" i="13"/>
  <c r="B24" i="11"/>
  <c r="A27" i="20"/>
  <c r="A27" i="1"/>
  <c r="A27" i="17"/>
  <c r="A27" i="15"/>
  <c r="A27" i="13"/>
  <c r="A27" i="11"/>
  <c r="C29" i="20"/>
  <c r="C29" i="1"/>
  <c r="C29" i="17"/>
  <c r="C29" i="15"/>
  <c r="C29" i="13"/>
  <c r="C29" i="11"/>
  <c r="A31" i="20"/>
  <c r="A31" i="1"/>
  <c r="A31" i="17"/>
  <c r="A31" i="15"/>
  <c r="A31" i="13"/>
  <c r="A31" i="11"/>
  <c r="C33" i="20"/>
  <c r="C33" i="1"/>
  <c r="C33" i="17"/>
  <c r="C33" i="15"/>
  <c r="C33" i="13"/>
  <c r="C33" i="11"/>
  <c r="C37" i="20"/>
  <c r="C37" i="1"/>
  <c r="C37" i="17"/>
  <c r="C37" i="15"/>
  <c r="C37" i="13"/>
  <c r="C37" i="11"/>
  <c r="B40" i="20"/>
  <c r="B40" i="1"/>
  <c r="B40" i="17"/>
  <c r="B40" i="15"/>
  <c r="B40" i="13"/>
  <c r="B40" i="11"/>
  <c r="C41" i="20"/>
  <c r="C41" i="1"/>
  <c r="C41" i="17"/>
  <c r="C41" i="15"/>
  <c r="C41" i="13"/>
  <c r="C41" i="11"/>
  <c r="B44" i="20"/>
  <c r="B44" i="1"/>
  <c r="B44" i="17"/>
  <c r="B44" i="15"/>
  <c r="B44" i="13"/>
  <c r="B44" i="11"/>
  <c r="A47" i="20"/>
  <c r="A47" i="17"/>
  <c r="A47" i="1"/>
  <c r="A47" i="15"/>
  <c r="A47" i="13"/>
  <c r="A47" i="11"/>
  <c r="C49" i="20"/>
  <c r="C49" i="1"/>
  <c r="C49" i="17"/>
  <c r="C49" i="15"/>
  <c r="C49" i="13"/>
  <c r="C49" i="11"/>
  <c r="B52" i="20"/>
  <c r="B52" i="1"/>
  <c r="B52" i="17"/>
  <c r="B52" i="15"/>
  <c r="B52" i="13"/>
  <c r="B52" i="11"/>
  <c r="A55" i="20"/>
  <c r="A55" i="17"/>
  <c r="A55" i="1"/>
  <c r="A55" i="15"/>
  <c r="A55" i="13"/>
  <c r="A55" i="11"/>
  <c r="C57" i="20"/>
  <c r="C57" i="17"/>
  <c r="C57" i="1"/>
  <c r="C57" i="15"/>
  <c r="C57" i="13"/>
  <c r="C57" i="11"/>
  <c r="B60" i="20"/>
  <c r="B60" i="17"/>
  <c r="B60" i="1"/>
  <c r="B60" i="15"/>
  <c r="B60" i="13"/>
  <c r="B60" i="11"/>
  <c r="A63" i="20"/>
  <c r="A63" i="1"/>
  <c r="A63" i="17"/>
  <c r="A63" i="15"/>
  <c r="A63" i="13"/>
  <c r="A63" i="11"/>
  <c r="C65" i="20"/>
  <c r="C65" i="17"/>
  <c r="C65" i="1"/>
  <c r="C65" i="15"/>
  <c r="C65" i="13"/>
  <c r="C65" i="11"/>
  <c r="B68" i="20"/>
  <c r="B68" i="17"/>
  <c r="B68" i="1"/>
  <c r="B68" i="15"/>
  <c r="B68" i="13"/>
  <c r="B68" i="11"/>
  <c r="A71" i="20"/>
  <c r="A71" i="17"/>
  <c r="A71" i="1"/>
  <c r="A71" i="15"/>
  <c r="A71" i="13"/>
  <c r="A71" i="11"/>
  <c r="A75" i="20"/>
  <c r="A75" i="1"/>
  <c r="A75" i="17"/>
  <c r="A75" i="15"/>
  <c r="A75" i="13"/>
  <c r="A75" i="11"/>
  <c r="C77" i="20"/>
  <c r="C77" i="1"/>
  <c r="C77" i="17"/>
  <c r="C77" i="15"/>
  <c r="C77" i="13"/>
  <c r="C77" i="11"/>
  <c r="C81" i="20"/>
  <c r="C81" i="1"/>
  <c r="C81" i="17"/>
  <c r="C81" i="15"/>
  <c r="C81" i="13"/>
  <c r="C81" i="11"/>
  <c r="C85" i="20"/>
  <c r="C85" i="1"/>
  <c r="C85" i="17"/>
  <c r="C85" i="15"/>
  <c r="C85" i="13"/>
  <c r="C85" i="11"/>
  <c r="C89" i="20"/>
  <c r="C89" i="1"/>
  <c r="C89" i="17"/>
  <c r="C89" i="15"/>
  <c r="C89" i="13"/>
  <c r="C89" i="11"/>
  <c r="C93" i="20"/>
  <c r="C93" i="1"/>
  <c r="C93" i="17"/>
  <c r="C93" i="15"/>
  <c r="C93" i="13"/>
  <c r="C93" i="11"/>
  <c r="C97" i="20"/>
  <c r="C97" i="1"/>
  <c r="C97" i="17"/>
  <c r="C97" i="15"/>
  <c r="C97" i="13"/>
  <c r="C97" i="11"/>
  <c r="A99" i="20"/>
  <c r="A99" i="1"/>
  <c r="A99" i="17"/>
  <c r="A99" i="15"/>
  <c r="A99" i="13"/>
  <c r="A99" i="11"/>
  <c r="A103" i="20"/>
  <c r="A103" i="1"/>
  <c r="A103" i="17"/>
  <c r="A103" i="15"/>
  <c r="A103" i="13"/>
  <c r="A103" i="11"/>
  <c r="C105" i="20"/>
  <c r="C105" i="1"/>
  <c r="C105" i="17"/>
  <c r="C105" i="15"/>
  <c r="C105" i="13"/>
  <c r="C105" i="11"/>
  <c r="B108" i="20"/>
  <c r="B108" i="1"/>
  <c r="B108" i="17"/>
  <c r="B108" i="15"/>
  <c r="B108" i="13"/>
  <c r="B108" i="11"/>
  <c r="C113" i="20"/>
  <c r="C113" i="1"/>
  <c r="C113" i="17"/>
  <c r="C113" i="15"/>
  <c r="C113" i="13"/>
  <c r="C113" i="11"/>
  <c r="B116" i="20"/>
  <c r="B116" i="1"/>
  <c r="B116" i="17"/>
  <c r="B116" i="15"/>
  <c r="B116" i="13"/>
  <c r="B116" i="11"/>
  <c r="A119" i="20"/>
  <c r="A119" i="1"/>
  <c r="A119" i="17"/>
  <c r="A119" i="15"/>
  <c r="A119" i="13"/>
  <c r="A119" i="11"/>
  <c r="C121" i="20"/>
  <c r="C121" i="1"/>
  <c r="C121" i="17"/>
  <c r="C121" i="15"/>
  <c r="C121" i="13"/>
  <c r="C121" i="11"/>
  <c r="B124" i="20"/>
  <c r="B124" i="1"/>
  <c r="B124" i="17"/>
  <c r="B124" i="15"/>
  <c r="B124" i="13"/>
  <c r="B124" i="11"/>
  <c r="A127" i="20"/>
  <c r="A127" i="1"/>
  <c r="A127" i="17"/>
  <c r="A127" i="15"/>
  <c r="A127" i="13"/>
  <c r="A127" i="11"/>
  <c r="C129" i="20"/>
  <c r="C129" i="1"/>
  <c r="C129" i="17"/>
  <c r="C129" i="15"/>
  <c r="C129" i="13"/>
  <c r="C129" i="11"/>
  <c r="B132" i="20"/>
  <c r="B132" i="1"/>
  <c r="B132" i="17"/>
  <c r="B132" i="15"/>
  <c r="B132" i="13"/>
  <c r="B132" i="11"/>
  <c r="A135" i="20"/>
  <c r="A135" i="1"/>
  <c r="A135" i="17"/>
  <c r="A135" i="15"/>
  <c r="A135" i="13"/>
  <c r="A135" i="11"/>
  <c r="B140" i="20"/>
  <c r="B140" i="1"/>
  <c r="B140" i="17"/>
  <c r="B140" i="15"/>
  <c r="B140" i="13"/>
  <c r="B140" i="11"/>
  <c r="A143" i="20"/>
  <c r="A143" i="1"/>
  <c r="A143" i="17"/>
  <c r="A143" i="15"/>
  <c r="A143" i="13"/>
  <c r="A143" i="11"/>
  <c r="B144" i="1"/>
  <c r="B144" i="20"/>
  <c r="B144" i="17"/>
  <c r="B144" i="15"/>
  <c r="B144" i="13"/>
  <c r="B144" i="11"/>
  <c r="B148" i="20"/>
  <c r="B148" i="1"/>
  <c r="B148" i="17"/>
  <c r="B148" i="15"/>
  <c r="B148" i="13"/>
  <c r="B148" i="11"/>
  <c r="A151" i="20"/>
  <c r="A151" i="1"/>
  <c r="A151" i="17"/>
  <c r="A151" i="15"/>
  <c r="A151" i="13"/>
  <c r="A151" i="11"/>
  <c r="C153" i="20"/>
  <c r="C153" i="1"/>
  <c r="C153" i="17"/>
  <c r="C153" i="15"/>
  <c r="C153" i="13"/>
  <c r="C153" i="11"/>
  <c r="B156" i="20"/>
  <c r="B156" i="1"/>
  <c r="B156" i="17"/>
  <c r="B156" i="15"/>
  <c r="B156" i="13"/>
  <c r="B156" i="11"/>
  <c r="A159" i="20"/>
  <c r="A159" i="1"/>
  <c r="A159" i="17"/>
  <c r="A159" i="15"/>
  <c r="A159" i="13"/>
  <c r="A159" i="11"/>
  <c r="C161" i="20"/>
  <c r="C161" i="1"/>
  <c r="C161" i="17"/>
  <c r="C161" i="15"/>
  <c r="C161" i="13"/>
  <c r="C161" i="11"/>
  <c r="B164" i="20"/>
  <c r="B164" i="1"/>
  <c r="B164" i="17"/>
  <c r="B164" i="15"/>
  <c r="B164" i="13"/>
  <c r="B164" i="11"/>
  <c r="C165" i="1"/>
  <c r="C165" i="20"/>
  <c r="C165" i="17"/>
  <c r="C165" i="15"/>
  <c r="C165" i="13"/>
  <c r="C165" i="11"/>
  <c r="B168" i="20"/>
  <c r="B168" i="1"/>
  <c r="B168" i="17"/>
  <c r="B168" i="15"/>
  <c r="B168" i="13"/>
  <c r="B168" i="11"/>
  <c r="A171" i="1"/>
  <c r="A171" i="20"/>
  <c r="A171" i="17"/>
  <c r="A171" i="15"/>
  <c r="A171" i="13"/>
  <c r="A171" i="11"/>
  <c r="C173" i="20"/>
  <c r="C173" i="1"/>
  <c r="C173" i="17"/>
  <c r="C173" i="15"/>
  <c r="C173" i="13"/>
  <c r="C173" i="11"/>
  <c r="B176" i="1"/>
  <c r="B176" i="20"/>
  <c r="B176" i="17"/>
  <c r="B176" i="15"/>
  <c r="B176" i="13"/>
  <c r="B176" i="11"/>
  <c r="C177" i="20"/>
  <c r="C177" i="1"/>
  <c r="C177" i="17"/>
  <c r="C177" i="15"/>
  <c r="C177" i="13"/>
  <c r="C177" i="11"/>
  <c r="B180" i="20"/>
  <c r="B180" i="1"/>
  <c r="B180" i="17"/>
  <c r="B180" i="15"/>
  <c r="B180" i="13"/>
  <c r="B180" i="11"/>
  <c r="C181" i="1"/>
  <c r="C181" i="20"/>
  <c r="C181" i="17"/>
  <c r="C181" i="15"/>
  <c r="C181" i="13"/>
  <c r="C181" i="11"/>
  <c r="A183" i="20"/>
  <c r="A183" i="1"/>
  <c r="A183" i="17"/>
  <c r="A183" i="15"/>
  <c r="A183" i="13"/>
  <c r="A183" i="11"/>
  <c r="B184" i="20"/>
  <c r="B184" i="1"/>
  <c r="B184" i="17"/>
  <c r="B184" i="15"/>
  <c r="B184" i="13"/>
  <c r="B184" i="11"/>
  <c r="C185" i="20"/>
  <c r="C185" i="1"/>
  <c r="C185" i="17"/>
  <c r="C185" i="15"/>
  <c r="C185" i="13"/>
  <c r="C185" i="11"/>
  <c r="A187" i="1"/>
  <c r="A187" i="20"/>
  <c r="A187" i="17"/>
  <c r="A187" i="15"/>
  <c r="A187" i="13"/>
  <c r="A187" i="11"/>
  <c r="B188" i="20"/>
  <c r="B188" i="1"/>
  <c r="B188" i="17"/>
  <c r="B188" i="15"/>
  <c r="B188" i="13"/>
  <c r="B188" i="11"/>
  <c r="C189" i="20"/>
  <c r="C189" i="1"/>
  <c r="C189" i="17"/>
  <c r="C189" i="15"/>
  <c r="C189" i="13"/>
  <c r="C189" i="11"/>
  <c r="A191" i="20"/>
  <c r="A191" i="1"/>
  <c r="A191" i="17"/>
  <c r="A191" i="15"/>
  <c r="A191" i="13"/>
  <c r="A191" i="11"/>
  <c r="C193" i="20"/>
  <c r="C193" i="1"/>
  <c r="C193" i="17"/>
  <c r="C193" i="15"/>
  <c r="C193" i="13"/>
  <c r="C193" i="11"/>
  <c r="B15" i="20"/>
  <c r="B15" i="1"/>
  <c r="B15" i="17"/>
  <c r="B15" i="15"/>
  <c r="B15" i="13"/>
  <c r="B15" i="11"/>
  <c r="C16" i="20"/>
  <c r="C16" i="1"/>
  <c r="C16" i="17"/>
  <c r="C16" i="15"/>
  <c r="C16" i="11"/>
  <c r="C16" i="13"/>
  <c r="B19" i="20"/>
  <c r="B19" i="1"/>
  <c r="B19" i="17"/>
  <c r="B19" i="15"/>
  <c r="B19" i="11"/>
  <c r="B19" i="13"/>
  <c r="A22" i="20"/>
  <c r="A22" i="1"/>
  <c r="A22" i="17"/>
  <c r="A22" i="15"/>
  <c r="A22" i="11"/>
  <c r="A22" i="13"/>
  <c r="C24" i="20"/>
  <c r="C24" i="1"/>
  <c r="C24" i="17"/>
  <c r="C24" i="15"/>
  <c r="C24" i="11"/>
  <c r="C24" i="13"/>
  <c r="B27" i="20"/>
  <c r="B27" i="1"/>
  <c r="B27" i="17"/>
  <c r="B27" i="15"/>
  <c r="B27" i="11"/>
  <c r="B27" i="13"/>
  <c r="A30" i="20"/>
  <c r="A30" i="1"/>
  <c r="A30" i="17"/>
  <c r="A30" i="15"/>
  <c r="A30" i="11"/>
  <c r="A30" i="13"/>
  <c r="B31" i="1"/>
  <c r="B31" i="20"/>
  <c r="B31" i="17"/>
  <c r="B31" i="13"/>
  <c r="B31" i="15"/>
  <c r="B31" i="11"/>
  <c r="C32" i="20"/>
  <c r="C32" i="1"/>
  <c r="C32" i="17"/>
  <c r="C32" i="15"/>
  <c r="C32" i="11"/>
  <c r="C32" i="13"/>
  <c r="B35" i="20"/>
  <c r="B35" i="1"/>
  <c r="B35" i="17"/>
  <c r="B35" i="15"/>
  <c r="B35" i="11"/>
  <c r="B35" i="13"/>
  <c r="C36" i="1"/>
  <c r="C36" i="20"/>
  <c r="C36" i="17"/>
  <c r="C36" i="13"/>
  <c r="C36" i="15"/>
  <c r="C36" i="11"/>
  <c r="A38" i="20"/>
  <c r="A38" i="1"/>
  <c r="A38" i="17"/>
  <c r="A38" i="15"/>
  <c r="A38" i="11"/>
  <c r="A38" i="13"/>
  <c r="B39" i="1"/>
  <c r="B39" i="20"/>
  <c r="B39" i="17"/>
  <c r="B39" i="13"/>
  <c r="B39" i="15"/>
  <c r="B39" i="11"/>
  <c r="C40" i="20"/>
  <c r="C40" i="1"/>
  <c r="C40" i="17"/>
  <c r="C40" i="15"/>
  <c r="C40" i="11"/>
  <c r="C40" i="13"/>
  <c r="A42" i="1"/>
  <c r="A42" i="20"/>
  <c r="A42" i="17"/>
  <c r="A42" i="13"/>
  <c r="A42" i="15"/>
  <c r="A42" i="11"/>
  <c r="B43" i="20"/>
  <c r="B43" i="1"/>
  <c r="B43" i="17"/>
  <c r="B43" i="15"/>
  <c r="B43" i="11"/>
  <c r="B43" i="13"/>
  <c r="C44" i="1"/>
  <c r="C44" i="20"/>
  <c r="C44" i="17"/>
  <c r="C44" i="13"/>
  <c r="C44" i="15"/>
  <c r="C44" i="11"/>
  <c r="A46" i="20"/>
  <c r="A46" i="1"/>
  <c r="A46" i="17"/>
  <c r="A46" i="15"/>
  <c r="A46" i="11"/>
  <c r="A46" i="13"/>
  <c r="B47" i="1"/>
  <c r="B47" i="20"/>
  <c r="B47" i="17"/>
  <c r="B47" i="13"/>
  <c r="B47" i="15"/>
  <c r="B47" i="11"/>
  <c r="C48" i="20"/>
  <c r="C48" i="1"/>
  <c r="C48" i="17"/>
  <c r="C48" i="15"/>
  <c r="C48" i="11"/>
  <c r="C48" i="13"/>
  <c r="A50" i="1"/>
  <c r="A50" i="20"/>
  <c r="A50" i="17"/>
  <c r="A50" i="13"/>
  <c r="A50" i="15"/>
  <c r="A50" i="11"/>
  <c r="B51" i="20"/>
  <c r="B51" i="1"/>
  <c r="B51" i="17"/>
  <c r="B51" i="15"/>
  <c r="B51" i="11"/>
  <c r="B51" i="13"/>
  <c r="C52" i="1"/>
  <c r="C52" i="20"/>
  <c r="C52" i="17"/>
  <c r="C52" i="13"/>
  <c r="C52" i="15"/>
  <c r="C52" i="11"/>
  <c r="A54" i="20"/>
  <c r="A54" i="1"/>
  <c r="A54" i="17"/>
  <c r="A54" i="15"/>
  <c r="A54" i="11"/>
  <c r="A54" i="13"/>
  <c r="B55" i="1"/>
  <c r="B55" i="20"/>
  <c r="B55" i="17"/>
  <c r="B55" i="13"/>
  <c r="B55" i="15"/>
  <c r="B55" i="11"/>
  <c r="C56" i="20"/>
  <c r="C56" i="1"/>
  <c r="C56" i="17"/>
  <c r="C56" i="15"/>
  <c r="C56" i="11"/>
  <c r="C56" i="13"/>
  <c r="A58" i="1"/>
  <c r="A58" i="17"/>
  <c r="A58" i="20"/>
  <c r="A58" i="13"/>
  <c r="A58" i="15"/>
  <c r="A58" i="11"/>
  <c r="B59" i="20"/>
  <c r="B59" i="1"/>
  <c r="B59" i="17"/>
  <c r="B59" i="15"/>
  <c r="B59" i="11"/>
  <c r="B59" i="13"/>
  <c r="C60" i="1"/>
  <c r="C60" i="20"/>
  <c r="C60" i="17"/>
  <c r="C60" i="13"/>
  <c r="C60" i="15"/>
  <c r="C60" i="11"/>
  <c r="A62" i="20"/>
  <c r="A62" i="1"/>
  <c r="A62" i="17"/>
  <c r="A62" i="15"/>
  <c r="A62" i="11"/>
  <c r="A62" i="13"/>
  <c r="B63" i="1"/>
  <c r="B63" i="20"/>
  <c r="B63" i="17"/>
  <c r="B63" i="13"/>
  <c r="B63" i="15"/>
  <c r="B63" i="11"/>
  <c r="C64" i="20"/>
  <c r="C64" i="1"/>
  <c r="C64" i="17"/>
  <c r="C64" i="15"/>
  <c r="C64" i="11"/>
  <c r="C64" i="13"/>
  <c r="A66" i="1"/>
  <c r="A66" i="20"/>
  <c r="A66" i="17"/>
  <c r="A66" i="13"/>
  <c r="A66" i="15"/>
  <c r="A66" i="11"/>
  <c r="B67" i="20"/>
  <c r="B67" i="1"/>
  <c r="B67" i="17"/>
  <c r="B67" i="15"/>
  <c r="B67" i="11"/>
  <c r="B67" i="13"/>
  <c r="C68" i="1"/>
  <c r="C68" i="17"/>
  <c r="C68" i="20"/>
  <c r="C68" i="13"/>
  <c r="C68" i="15"/>
  <c r="C68" i="11"/>
  <c r="A70" i="20"/>
  <c r="A70" i="1"/>
  <c r="A70" i="17"/>
  <c r="A70" i="15"/>
  <c r="A70" i="11"/>
  <c r="A70" i="13"/>
  <c r="B71" i="1"/>
  <c r="B71" i="20"/>
  <c r="B71" i="17"/>
  <c r="B71" i="13"/>
  <c r="B71" i="15"/>
  <c r="B71" i="11"/>
  <c r="C72" i="20"/>
  <c r="C72" i="1"/>
  <c r="C72" i="17"/>
  <c r="C72" i="15"/>
  <c r="C72" i="11"/>
  <c r="C72" i="13"/>
  <c r="A74" i="1"/>
  <c r="A74" i="20"/>
  <c r="A74" i="17"/>
  <c r="A74" i="13"/>
  <c r="A74" i="15"/>
  <c r="A74" i="11"/>
  <c r="B75" i="20"/>
  <c r="B75" i="1"/>
  <c r="B75" i="17"/>
  <c r="B75" i="15"/>
  <c r="B75" i="11"/>
  <c r="B75" i="13"/>
  <c r="C76" i="1"/>
  <c r="C76" i="20"/>
  <c r="C76" i="17"/>
  <c r="C76" i="13"/>
  <c r="C76" i="15"/>
  <c r="C76" i="11"/>
  <c r="A78" i="20"/>
  <c r="A78" i="1"/>
  <c r="A78" i="17"/>
  <c r="A78" i="15"/>
  <c r="A78" i="11"/>
  <c r="A78" i="13"/>
  <c r="B79" i="1"/>
  <c r="B79" i="17"/>
  <c r="B79" i="20"/>
  <c r="B79" i="13"/>
  <c r="B79" i="15"/>
  <c r="B79" i="11"/>
  <c r="C80" i="20"/>
  <c r="C80" i="1"/>
  <c r="C80" i="17"/>
  <c r="C80" i="15"/>
  <c r="C80" i="11"/>
  <c r="C80" i="13"/>
  <c r="A82" i="1"/>
  <c r="A82" i="20"/>
  <c r="A82" i="17"/>
  <c r="A82" i="13"/>
  <c r="A82" i="15"/>
  <c r="A82" i="11"/>
  <c r="B83" i="20"/>
  <c r="B83" i="1"/>
  <c r="B83" i="17"/>
  <c r="B83" i="15"/>
  <c r="B83" i="11"/>
  <c r="B83" i="13"/>
  <c r="C84" i="1"/>
  <c r="C84" i="20"/>
  <c r="C84" i="17"/>
  <c r="C84" i="13"/>
  <c r="C84" i="15"/>
  <c r="C84" i="11"/>
  <c r="A86" i="20"/>
  <c r="A86" i="1"/>
  <c r="A86" i="17"/>
  <c r="A86" i="15"/>
  <c r="A86" i="11"/>
  <c r="A86" i="13"/>
  <c r="B87" i="1"/>
  <c r="B87" i="20"/>
  <c r="B87" i="17"/>
  <c r="B87" i="13"/>
  <c r="B87" i="15"/>
  <c r="B87" i="11"/>
  <c r="C88" i="20"/>
  <c r="C88" i="1"/>
  <c r="C88" i="17"/>
  <c r="C88" i="15"/>
  <c r="C88" i="11"/>
  <c r="C88" i="13"/>
  <c r="A90" i="1"/>
  <c r="A90" i="17"/>
  <c r="A90" i="20"/>
  <c r="A90" i="13"/>
  <c r="A90" i="15"/>
  <c r="A90" i="11"/>
  <c r="B91" i="20"/>
  <c r="B91" i="1"/>
  <c r="B91" i="17"/>
  <c r="B91" i="15"/>
  <c r="B91" i="11"/>
  <c r="B91" i="13"/>
  <c r="C92" i="1"/>
  <c r="C92" i="20"/>
  <c r="C92" i="17"/>
  <c r="C92" i="13"/>
  <c r="C92" i="15"/>
  <c r="C92" i="11"/>
  <c r="A94" i="20"/>
  <c r="A94" i="1"/>
  <c r="A94" i="17"/>
  <c r="A94" i="15"/>
  <c r="A94" i="11"/>
  <c r="A94" i="13"/>
  <c r="B95" i="1"/>
  <c r="B95" i="20"/>
  <c r="B95" i="17"/>
  <c r="B95" i="13"/>
  <c r="B95" i="15"/>
  <c r="B95" i="11"/>
  <c r="C96" i="20"/>
  <c r="C96" i="1"/>
  <c r="C96" i="17"/>
  <c r="C96" i="15"/>
  <c r="C96" i="11"/>
  <c r="C96" i="13"/>
  <c r="A98" i="1"/>
  <c r="A98" i="20"/>
  <c r="A98" i="17"/>
  <c r="A98" i="13"/>
  <c r="A98" i="15"/>
  <c r="A98" i="11"/>
  <c r="B99" i="20"/>
  <c r="B99" i="1"/>
  <c r="B99" i="17"/>
  <c r="B99" i="15"/>
  <c r="B99" i="11"/>
  <c r="B99" i="13"/>
  <c r="C100" i="1"/>
  <c r="C100" i="17"/>
  <c r="C100" i="20"/>
  <c r="C100" i="13"/>
  <c r="C100" i="15"/>
  <c r="C100" i="11"/>
  <c r="A102" i="20"/>
  <c r="A102" i="1"/>
  <c r="A102" i="17"/>
  <c r="A102" i="15"/>
  <c r="A102" i="11"/>
  <c r="A102" i="13"/>
  <c r="C104" i="20"/>
  <c r="C104" i="1"/>
  <c r="C104" i="17"/>
  <c r="C104" i="15"/>
  <c r="C104" i="11"/>
  <c r="C104" i="13"/>
  <c r="A106" i="1"/>
  <c r="A106" i="20"/>
  <c r="A106" i="17"/>
  <c r="A106" i="13"/>
  <c r="A106" i="15"/>
  <c r="A106" i="11"/>
  <c r="B107" i="20"/>
  <c r="B107" i="1"/>
  <c r="B107" i="17"/>
  <c r="B107" i="15"/>
  <c r="B107" i="11"/>
  <c r="B107" i="13"/>
  <c r="C108" i="1"/>
  <c r="C108" i="20"/>
  <c r="C108" i="17"/>
  <c r="C108" i="13"/>
  <c r="C108" i="15"/>
  <c r="C108" i="11"/>
  <c r="A110" i="20"/>
  <c r="A110" i="1"/>
  <c r="A110" i="17"/>
  <c r="A110" i="15"/>
  <c r="A110" i="11"/>
  <c r="A110" i="13"/>
  <c r="B111" i="1"/>
  <c r="B111" i="17"/>
  <c r="B111" i="20"/>
  <c r="B111" i="13"/>
  <c r="B111" i="11"/>
  <c r="B111" i="15"/>
  <c r="C112" i="20"/>
  <c r="C112" i="1"/>
  <c r="C112" i="17"/>
  <c r="C112" i="15"/>
  <c r="C112" i="11"/>
  <c r="C112" i="13"/>
  <c r="A114" i="1"/>
  <c r="A114" i="20"/>
  <c r="A114" i="17"/>
  <c r="A114" i="13"/>
  <c r="A114" i="11"/>
  <c r="A114" i="15"/>
  <c r="B115" i="20"/>
  <c r="B115" i="1"/>
  <c r="B115" i="17"/>
  <c r="B115" i="15"/>
  <c r="B115" i="11"/>
  <c r="B115" i="13"/>
  <c r="C116" i="1"/>
  <c r="C116" i="20"/>
  <c r="C116" i="17"/>
  <c r="C116" i="13"/>
  <c r="C116" i="11"/>
  <c r="C116" i="15"/>
  <c r="A118" i="20"/>
  <c r="A118" i="1"/>
  <c r="A118" i="17"/>
  <c r="A118" i="15"/>
  <c r="A118" i="11"/>
  <c r="A118" i="13"/>
  <c r="B119" i="20"/>
  <c r="B119" i="1"/>
  <c r="B119" i="17"/>
  <c r="B119" i="13"/>
  <c r="B119" i="11"/>
  <c r="B119" i="15"/>
  <c r="C120" i="20"/>
  <c r="C120" i="1"/>
  <c r="C120" i="17"/>
  <c r="C120" i="15"/>
  <c r="C120" i="11"/>
  <c r="C120" i="13"/>
  <c r="A122" i="1"/>
  <c r="A122" i="17"/>
  <c r="A122" i="20"/>
  <c r="A122" i="13"/>
  <c r="A122" i="11"/>
  <c r="A122" i="15"/>
  <c r="B123" i="20"/>
  <c r="B123" i="1"/>
  <c r="B123" i="17"/>
  <c r="B123" i="15"/>
  <c r="B123" i="11"/>
  <c r="B123" i="13"/>
  <c r="C124" i="20"/>
  <c r="C124" i="1"/>
  <c r="C124" i="17"/>
  <c r="C124" i="13"/>
  <c r="C124" i="11"/>
  <c r="C124" i="15"/>
  <c r="A126" i="20"/>
  <c r="A126" i="1"/>
  <c r="A126" i="17"/>
  <c r="A126" i="15"/>
  <c r="A126" i="11"/>
  <c r="A126" i="13"/>
  <c r="B127" i="1"/>
  <c r="B127" i="20"/>
  <c r="B127" i="17"/>
  <c r="B127" i="13"/>
  <c r="B127" i="11"/>
  <c r="B127" i="15"/>
  <c r="C128" i="20"/>
  <c r="C128" i="1"/>
  <c r="C128" i="17"/>
  <c r="C128" i="15"/>
  <c r="C128" i="11"/>
  <c r="C128" i="13"/>
  <c r="A130" i="20"/>
  <c r="A130" i="1"/>
  <c r="A130" i="17"/>
  <c r="A130" i="13"/>
  <c r="A130" i="11"/>
  <c r="A130" i="15"/>
  <c r="B131" i="20"/>
  <c r="B131" i="1"/>
  <c r="B131" i="17"/>
  <c r="B131" i="15"/>
  <c r="B131" i="11"/>
  <c r="B131" i="13"/>
  <c r="C132" i="20"/>
  <c r="C132" i="1"/>
  <c r="C132" i="17"/>
  <c r="C132" i="13"/>
  <c r="C132" i="11"/>
  <c r="C132" i="15"/>
  <c r="A134" i="20"/>
  <c r="A134" i="1"/>
  <c r="A134" i="17"/>
  <c r="A134" i="15"/>
  <c r="A134" i="11"/>
  <c r="A134" i="13"/>
  <c r="B135" i="20"/>
  <c r="B135" i="1"/>
  <c r="B135" i="17"/>
  <c r="B135" i="13"/>
  <c r="B135" i="11"/>
  <c r="B135" i="15"/>
  <c r="C136" i="20"/>
  <c r="C136" i="1"/>
  <c r="C136" i="17"/>
  <c r="C136" i="15"/>
  <c r="C136" i="11"/>
  <c r="C136" i="13"/>
  <c r="A138" i="20"/>
  <c r="A138" i="1"/>
  <c r="A138" i="17"/>
  <c r="A138" i="13"/>
  <c r="A138" i="11"/>
  <c r="A138" i="15"/>
  <c r="B139" i="20"/>
  <c r="B139" i="1"/>
  <c r="B139" i="17"/>
  <c r="B139" i="15"/>
  <c r="B139" i="11"/>
  <c r="B139" i="13"/>
  <c r="C140" i="20"/>
  <c r="C140" i="1"/>
  <c r="C140" i="17"/>
  <c r="C140" i="13"/>
  <c r="C140" i="11"/>
  <c r="C140" i="15"/>
  <c r="A142" i="20"/>
  <c r="A142" i="1"/>
  <c r="A142" i="17"/>
  <c r="A142" i="15"/>
  <c r="A142" i="11"/>
  <c r="A142" i="13"/>
  <c r="B143" i="20"/>
  <c r="B143" i="1"/>
  <c r="B143" i="17"/>
  <c r="B143" i="13"/>
  <c r="B143" i="11"/>
  <c r="B143" i="15"/>
  <c r="C144" i="20"/>
  <c r="C144" i="1"/>
  <c r="C144" i="17"/>
  <c r="C144" i="15"/>
  <c r="C144" i="11"/>
  <c r="C144" i="13"/>
  <c r="A146" i="20"/>
  <c r="A146" i="1"/>
  <c r="A146" i="17"/>
  <c r="A146" i="13"/>
  <c r="A146" i="11"/>
  <c r="A146" i="15"/>
  <c r="B147" i="20"/>
  <c r="B147" i="1"/>
  <c r="B147" i="17"/>
  <c r="B147" i="15"/>
  <c r="B147" i="11"/>
  <c r="B147" i="13"/>
  <c r="C148" i="20"/>
  <c r="C148" i="1"/>
  <c r="C148" i="17"/>
  <c r="C148" i="13"/>
  <c r="C148" i="11"/>
  <c r="C148" i="15"/>
  <c r="A150" i="20"/>
  <c r="A150" i="1"/>
  <c r="A150" i="17"/>
  <c r="A150" i="15"/>
  <c r="A150" i="11"/>
  <c r="A150" i="13"/>
  <c r="B151" i="20"/>
  <c r="B151" i="1"/>
  <c r="B151" i="17"/>
  <c r="B151" i="13"/>
  <c r="B151" i="11"/>
  <c r="B151" i="15"/>
  <c r="C152" i="20"/>
  <c r="C152" i="1"/>
  <c r="C152" i="17"/>
  <c r="C152" i="15"/>
  <c r="C152" i="11"/>
  <c r="C152" i="13"/>
  <c r="A154" i="20"/>
  <c r="A154" i="1"/>
  <c r="A154" i="17"/>
  <c r="A154" i="13"/>
  <c r="A154" i="11"/>
  <c r="A154" i="15"/>
  <c r="B155" i="20"/>
  <c r="B155" i="1"/>
  <c r="B155" i="17"/>
  <c r="B155" i="15"/>
  <c r="B155" i="11"/>
  <c r="B155" i="13"/>
  <c r="C156" i="20"/>
  <c r="C156" i="1"/>
  <c r="C156" i="17"/>
  <c r="C156" i="13"/>
  <c r="C156" i="11"/>
  <c r="C156" i="15"/>
  <c r="A158" i="20"/>
  <c r="A158" i="1"/>
  <c r="A158" i="17"/>
  <c r="A158" i="15"/>
  <c r="A158" i="11"/>
  <c r="A158" i="13"/>
  <c r="B159" i="20"/>
  <c r="B159" i="1"/>
  <c r="B159" i="17"/>
  <c r="B159" i="13"/>
  <c r="B159" i="11"/>
  <c r="B159" i="15"/>
  <c r="C160" i="20"/>
  <c r="C160" i="1"/>
  <c r="C160" i="17"/>
  <c r="C160" i="15"/>
  <c r="C160" i="11"/>
  <c r="C160" i="13"/>
  <c r="A162" i="20"/>
  <c r="A162" i="1"/>
  <c r="A162" i="17"/>
  <c r="A162" i="13"/>
  <c r="A162" i="11"/>
  <c r="A162" i="15"/>
  <c r="B163" i="20"/>
  <c r="B163" i="1"/>
  <c r="B163" i="17"/>
  <c r="B163" i="15"/>
  <c r="B163" i="11"/>
  <c r="B163" i="13"/>
  <c r="C164" i="20"/>
  <c r="C164" i="1"/>
  <c r="C164" i="17"/>
  <c r="C164" i="13"/>
  <c r="C164" i="11"/>
  <c r="C164" i="15"/>
  <c r="A166" i="20"/>
  <c r="A166" i="1"/>
  <c r="A166" i="17"/>
  <c r="A166" i="15"/>
  <c r="A166" i="11"/>
  <c r="A166" i="13"/>
  <c r="B167" i="20"/>
  <c r="B167" i="1"/>
  <c r="B167" i="17"/>
  <c r="B167" i="13"/>
  <c r="B167" i="11"/>
  <c r="B167" i="15"/>
  <c r="C168" i="20"/>
  <c r="C168" i="1"/>
  <c r="C168" i="17"/>
  <c r="C168" i="15"/>
  <c r="C168" i="11"/>
  <c r="C168" i="13"/>
  <c r="A170" i="20"/>
  <c r="A170" i="1"/>
  <c r="A170" i="17"/>
  <c r="A170" i="13"/>
  <c r="A170" i="11"/>
  <c r="A170" i="15"/>
  <c r="B171" i="20"/>
  <c r="B171" i="1"/>
  <c r="B171" i="17"/>
  <c r="B171" i="15"/>
  <c r="B171" i="11"/>
  <c r="B171" i="13"/>
  <c r="C172" i="20"/>
  <c r="C172" i="1"/>
  <c r="C172" i="17"/>
  <c r="C172" i="13"/>
  <c r="C172" i="11"/>
  <c r="C172" i="15"/>
  <c r="A174" i="20"/>
  <c r="A174" i="1"/>
  <c r="A174" i="17"/>
  <c r="A174" i="15"/>
  <c r="A174" i="11"/>
  <c r="A174" i="13"/>
  <c r="B175" i="20"/>
  <c r="B175" i="1"/>
  <c r="B175" i="17"/>
  <c r="B175" i="13"/>
  <c r="B175" i="11"/>
  <c r="B175" i="15"/>
  <c r="C176" i="20"/>
  <c r="C176" i="1"/>
  <c r="C176" i="17"/>
  <c r="C176" i="15"/>
  <c r="C176" i="11"/>
  <c r="C176" i="13"/>
  <c r="A178" i="20"/>
  <c r="A178" i="1"/>
  <c r="A178" i="17"/>
  <c r="A178" i="13"/>
  <c r="A178" i="11"/>
  <c r="A178" i="15"/>
  <c r="B179" i="20"/>
  <c r="B179" i="1"/>
  <c r="B179" i="17"/>
  <c r="B179" i="15"/>
  <c r="B179" i="11"/>
  <c r="B179" i="13"/>
  <c r="C180" i="20"/>
  <c r="C180" i="1"/>
  <c r="C180" i="17"/>
  <c r="C180" i="13"/>
  <c r="C180" i="11"/>
  <c r="C180" i="15"/>
  <c r="A182" i="20"/>
  <c r="A182" i="1"/>
  <c r="A182" i="17"/>
  <c r="A182" i="15"/>
  <c r="A182" i="11"/>
  <c r="A182" i="13"/>
  <c r="B183" i="20"/>
  <c r="B183" i="1"/>
  <c r="B183" i="17"/>
  <c r="B183" i="13"/>
  <c r="B183" i="11"/>
  <c r="B183" i="15"/>
  <c r="C184" i="20"/>
  <c r="C184" i="1"/>
  <c r="C184" i="17"/>
  <c r="C184" i="15"/>
  <c r="C184" i="11"/>
  <c r="C184" i="13"/>
  <c r="A186" i="20"/>
  <c r="A186" i="1"/>
  <c r="A186" i="17"/>
  <c r="A186" i="13"/>
  <c r="A186" i="11"/>
  <c r="A186" i="15"/>
  <c r="B187" i="20"/>
  <c r="B187" i="1"/>
  <c r="B187" i="17"/>
  <c r="B187" i="15"/>
  <c r="B187" i="11"/>
  <c r="B187" i="13"/>
  <c r="C188" i="20"/>
  <c r="C188" i="1"/>
  <c r="C188" i="17"/>
  <c r="C188" i="13"/>
  <c r="C188" i="11"/>
  <c r="C188" i="15"/>
  <c r="A190" i="20"/>
  <c r="A190" i="1"/>
  <c r="A190" i="17"/>
  <c r="A190" i="15"/>
  <c r="A190" i="11"/>
  <c r="A190" i="13"/>
  <c r="B191" i="20"/>
  <c r="B191" i="1"/>
  <c r="B191" i="17"/>
  <c r="B191" i="13"/>
  <c r="B191" i="11"/>
  <c r="B191" i="15"/>
  <c r="C192" i="20"/>
  <c r="C192" i="1"/>
  <c r="C192" i="17"/>
  <c r="C192" i="15"/>
  <c r="C192" i="11"/>
  <c r="C192" i="13"/>
  <c r="A194" i="20"/>
  <c r="A194" i="1"/>
  <c r="A194" i="17"/>
  <c r="A194" i="13"/>
  <c r="A194" i="11"/>
  <c r="A194" i="15"/>
  <c r="C15" i="20"/>
  <c r="C15" i="1"/>
  <c r="C15" i="17"/>
  <c r="C15" i="15"/>
  <c r="C15" i="11"/>
  <c r="C15" i="13"/>
  <c r="A17" i="20"/>
  <c r="A17" i="1"/>
  <c r="A17" i="17"/>
  <c r="A17" i="15"/>
  <c r="A17" i="11"/>
  <c r="A17" i="13"/>
  <c r="B18" i="1"/>
  <c r="B18" i="17"/>
  <c r="B18" i="20"/>
  <c r="B18" i="13"/>
  <c r="B18" i="15"/>
  <c r="B18" i="11"/>
  <c r="C19" i="20"/>
  <c r="C19" i="1"/>
  <c r="C19" i="17"/>
  <c r="C19" i="15"/>
  <c r="C19" i="11"/>
  <c r="C19" i="13"/>
  <c r="A21" i="1"/>
  <c r="A21" i="17"/>
  <c r="A21" i="20"/>
  <c r="A21" i="13"/>
  <c r="A21" i="11"/>
  <c r="A21" i="15"/>
  <c r="B22" i="20"/>
  <c r="B22" i="1"/>
  <c r="B22" i="17"/>
  <c r="B22" i="15"/>
  <c r="B22" i="11"/>
  <c r="B22" i="13"/>
  <c r="C23" i="1"/>
  <c r="C23" i="17"/>
  <c r="C23" i="20"/>
  <c r="C23" i="13"/>
  <c r="C23" i="11"/>
  <c r="C23" i="15"/>
  <c r="A25" i="20"/>
  <c r="A25" i="1"/>
  <c r="A25" i="17"/>
  <c r="A25" i="15"/>
  <c r="A25" i="11"/>
  <c r="A25" i="13"/>
  <c r="B26" i="1"/>
  <c r="B26" i="17"/>
  <c r="B26" i="20"/>
  <c r="B26" i="13"/>
  <c r="B26" i="15"/>
  <c r="B26" i="11"/>
  <c r="C27" i="20"/>
  <c r="C27" i="1"/>
  <c r="C27" i="17"/>
  <c r="C27" i="15"/>
  <c r="C27" i="11"/>
  <c r="C27" i="13"/>
  <c r="A29" i="1"/>
  <c r="A29" i="17"/>
  <c r="A29" i="20"/>
  <c r="A29" i="13"/>
  <c r="A29" i="15"/>
  <c r="A29" i="11"/>
  <c r="B30" i="20"/>
  <c r="B30" i="1"/>
  <c r="B30" i="17"/>
  <c r="B30" i="15"/>
  <c r="B30" i="11"/>
  <c r="B30" i="13"/>
  <c r="C31" i="1"/>
  <c r="C31" i="17"/>
  <c r="C31" i="20"/>
  <c r="C31" i="13"/>
  <c r="C31" i="11"/>
  <c r="C31" i="15"/>
  <c r="A33" i="20"/>
  <c r="A33" i="1"/>
  <c r="A33" i="17"/>
  <c r="A33" i="15"/>
  <c r="A33" i="11"/>
  <c r="A33" i="13"/>
  <c r="B34" i="1"/>
  <c r="B34" i="17"/>
  <c r="B34" i="20"/>
  <c r="B34" i="13"/>
  <c r="B34" i="11"/>
  <c r="B34" i="15"/>
  <c r="C35" i="20"/>
  <c r="C35" i="1"/>
  <c r="C35" i="17"/>
  <c r="C35" i="15"/>
  <c r="C35" i="11"/>
  <c r="C35" i="13"/>
  <c r="A37" i="1"/>
  <c r="A37" i="17"/>
  <c r="A37" i="20"/>
  <c r="A37" i="13"/>
  <c r="A37" i="11"/>
  <c r="A37" i="15"/>
  <c r="B38" i="20"/>
  <c r="B38" i="1"/>
  <c r="B38" i="17"/>
  <c r="B38" i="15"/>
  <c r="B38" i="11"/>
  <c r="B38" i="13"/>
  <c r="C39" i="1"/>
  <c r="C39" i="17"/>
  <c r="C39" i="20"/>
  <c r="C39" i="13"/>
  <c r="C39" i="15"/>
  <c r="C39" i="11"/>
  <c r="A41" i="20"/>
  <c r="A41" i="1"/>
  <c r="A41" i="17"/>
  <c r="A41" i="15"/>
  <c r="A41" i="11"/>
  <c r="A41" i="13"/>
  <c r="B42" i="1"/>
  <c r="B42" i="17"/>
  <c r="B42" i="20"/>
  <c r="B42" i="13"/>
  <c r="B42" i="11"/>
  <c r="B42" i="15"/>
  <c r="C43" i="20"/>
  <c r="C43" i="1"/>
  <c r="C43" i="17"/>
  <c r="C43" i="15"/>
  <c r="C43" i="11"/>
  <c r="C43" i="13"/>
  <c r="A45" i="1"/>
  <c r="A45" i="17"/>
  <c r="A45" i="20"/>
  <c r="A45" i="13"/>
  <c r="A45" i="11"/>
  <c r="A45" i="15"/>
  <c r="B46" i="20"/>
  <c r="B46" i="1"/>
  <c r="B46" i="17"/>
  <c r="B46" i="15"/>
  <c r="B46" i="11"/>
  <c r="B46" i="13"/>
  <c r="C47" i="1"/>
  <c r="C47" i="17"/>
  <c r="C47" i="20"/>
  <c r="C47" i="13"/>
  <c r="C47" i="11"/>
  <c r="C47" i="15"/>
  <c r="A49" i="20"/>
  <c r="A49" i="1"/>
  <c r="A49" i="17"/>
  <c r="A49" i="15"/>
  <c r="A49" i="11"/>
  <c r="A49" i="13"/>
  <c r="B50" i="1"/>
  <c r="B50" i="17"/>
  <c r="B50" i="20"/>
  <c r="B50" i="13"/>
  <c r="B50" i="15"/>
  <c r="B50" i="11"/>
  <c r="C51" i="20"/>
  <c r="C51" i="1"/>
  <c r="C51" i="17"/>
  <c r="C51" i="15"/>
  <c r="C51" i="11"/>
  <c r="C51" i="13"/>
  <c r="A53" i="1"/>
  <c r="A53" i="20"/>
  <c r="A53" i="17"/>
  <c r="A53" i="13"/>
  <c r="A53" i="11"/>
  <c r="A53" i="15"/>
  <c r="B54" i="20"/>
  <c r="B54" i="1"/>
  <c r="B54" i="17"/>
  <c r="B54" i="15"/>
  <c r="B54" i="11"/>
  <c r="B54" i="13"/>
  <c r="C55" i="1"/>
  <c r="C55" i="20"/>
  <c r="C55" i="17"/>
  <c r="C55" i="13"/>
  <c r="C55" i="11"/>
  <c r="C55" i="15"/>
  <c r="A57" i="20"/>
  <c r="A57" i="1"/>
  <c r="A57" i="17"/>
  <c r="A57" i="15"/>
  <c r="A57" i="11"/>
  <c r="A57" i="13"/>
  <c r="B58" i="1"/>
  <c r="B58" i="20"/>
  <c r="B58" i="17"/>
  <c r="B58" i="13"/>
  <c r="B58" i="11"/>
  <c r="B58" i="15"/>
  <c r="C59" i="20"/>
  <c r="C59" i="1"/>
  <c r="C59" i="17"/>
  <c r="C59" i="15"/>
  <c r="C59" i="11"/>
  <c r="C59" i="13"/>
  <c r="A61" i="1"/>
  <c r="A61" i="20"/>
  <c r="A61" i="17"/>
  <c r="A61" i="13"/>
  <c r="A61" i="15"/>
  <c r="A61" i="11"/>
  <c r="B62" i="20"/>
  <c r="B62" i="1"/>
  <c r="B62" i="17"/>
  <c r="B62" i="15"/>
  <c r="B62" i="11"/>
  <c r="B62" i="13"/>
  <c r="C63" i="1"/>
  <c r="C63" i="20"/>
  <c r="C63" i="17"/>
  <c r="C63" i="13"/>
  <c r="C63" i="11"/>
  <c r="C63" i="15"/>
  <c r="A65" i="20"/>
  <c r="A65" i="1"/>
  <c r="A65" i="17"/>
  <c r="A65" i="15"/>
  <c r="A65" i="11"/>
  <c r="A65" i="13"/>
  <c r="B66" i="1"/>
  <c r="B66" i="20"/>
  <c r="B66" i="17"/>
  <c r="B66" i="13"/>
  <c r="B66" i="15"/>
  <c r="B66" i="11"/>
  <c r="C67" i="20"/>
  <c r="C67" i="1"/>
  <c r="C67" i="17"/>
  <c r="C67" i="15"/>
  <c r="C67" i="11"/>
  <c r="C67" i="13"/>
  <c r="A69" i="1"/>
  <c r="A69" i="17"/>
  <c r="A69" i="20"/>
  <c r="A69" i="13"/>
  <c r="A69" i="11"/>
  <c r="A69" i="15"/>
  <c r="B70" i="20"/>
  <c r="B70" i="1"/>
  <c r="B70" i="17"/>
  <c r="B70" i="15"/>
  <c r="B70" i="11"/>
  <c r="B70" i="13"/>
  <c r="C71" i="1"/>
  <c r="C71" i="20"/>
  <c r="C71" i="17"/>
  <c r="C71" i="13"/>
  <c r="C71" i="15"/>
  <c r="C71" i="11"/>
  <c r="A73" i="20"/>
  <c r="A73" i="1"/>
  <c r="A73" i="17"/>
  <c r="A73" i="15"/>
  <c r="A73" i="11"/>
  <c r="A73" i="13"/>
  <c r="B74" i="1"/>
  <c r="B74" i="20"/>
  <c r="B74" i="17"/>
  <c r="B74" i="13"/>
  <c r="B74" i="11"/>
  <c r="B74" i="15"/>
  <c r="C75" i="20"/>
  <c r="C75" i="1"/>
  <c r="C75" i="17"/>
  <c r="C75" i="15"/>
  <c r="C75" i="11"/>
  <c r="C75" i="13"/>
  <c r="A77" i="1"/>
  <c r="A77" i="20"/>
  <c r="A77" i="17"/>
  <c r="A77" i="13"/>
  <c r="A77" i="11"/>
  <c r="A77" i="15"/>
  <c r="B78" i="20"/>
  <c r="B78" i="1"/>
  <c r="B78" i="17"/>
  <c r="B78" i="15"/>
  <c r="B78" i="11"/>
  <c r="B78" i="13"/>
  <c r="C79" i="1"/>
  <c r="C79" i="20"/>
  <c r="C79" i="17"/>
  <c r="C79" i="13"/>
  <c r="C79" i="11"/>
  <c r="C79" i="15"/>
  <c r="A81" i="20"/>
  <c r="A81" i="1"/>
  <c r="A81" i="17"/>
  <c r="A81" i="15"/>
  <c r="A81" i="11"/>
  <c r="A81" i="13"/>
  <c r="B82" i="1"/>
  <c r="B82" i="20"/>
  <c r="B82" i="17"/>
  <c r="B82" i="13"/>
  <c r="B82" i="15"/>
  <c r="B82" i="11"/>
  <c r="C83" i="20"/>
  <c r="C83" i="1"/>
  <c r="C83" i="17"/>
  <c r="C83" i="15"/>
  <c r="C83" i="11"/>
  <c r="C83" i="13"/>
  <c r="A85" i="1"/>
  <c r="A85" i="20"/>
  <c r="A85" i="17"/>
  <c r="A85" i="13"/>
  <c r="A85" i="11"/>
  <c r="A85" i="15"/>
  <c r="B86" i="20"/>
  <c r="B86" i="1"/>
  <c r="B86" i="17"/>
  <c r="B86" i="15"/>
  <c r="B86" i="11"/>
  <c r="B86" i="13"/>
  <c r="C87" i="1"/>
  <c r="C87" i="20"/>
  <c r="C87" i="17"/>
  <c r="C87" i="13"/>
  <c r="C87" i="11"/>
  <c r="C87" i="15"/>
  <c r="A89" i="20"/>
  <c r="A89" i="1"/>
  <c r="A89" i="17"/>
  <c r="A89" i="15"/>
  <c r="A89" i="11"/>
  <c r="A89" i="13"/>
  <c r="B90" i="1"/>
  <c r="B90" i="17"/>
  <c r="B90" i="20"/>
  <c r="B90" i="13"/>
  <c r="B90" i="11"/>
  <c r="B90" i="15"/>
  <c r="C91" i="20"/>
  <c r="C91" i="1"/>
  <c r="C91" i="17"/>
  <c r="C91" i="15"/>
  <c r="C91" i="11"/>
  <c r="C91" i="13"/>
  <c r="A93" i="1"/>
  <c r="A93" i="20"/>
  <c r="A93" i="17"/>
  <c r="A93" i="13"/>
  <c r="A93" i="15"/>
  <c r="A93" i="11"/>
  <c r="B94" i="20"/>
  <c r="B94" i="1"/>
  <c r="B94" i="17"/>
  <c r="B94" i="15"/>
  <c r="B94" i="11"/>
  <c r="B94" i="13"/>
  <c r="C95" i="1"/>
  <c r="C95" i="20"/>
  <c r="C95" i="17"/>
  <c r="C95" i="13"/>
  <c r="C95" i="11"/>
  <c r="C95" i="15"/>
  <c r="A97" i="20"/>
  <c r="A97" i="1"/>
  <c r="A97" i="17"/>
  <c r="A97" i="15"/>
  <c r="A97" i="11"/>
  <c r="A97" i="13"/>
  <c r="B98" i="1"/>
  <c r="B98" i="20"/>
  <c r="B98" i="17"/>
  <c r="B98" i="13"/>
  <c r="B98" i="11"/>
  <c r="B98" i="15"/>
  <c r="C99" i="20"/>
  <c r="C99" i="1"/>
  <c r="C99" i="17"/>
  <c r="C99" i="15"/>
  <c r="C99" i="11"/>
  <c r="C99" i="13"/>
  <c r="A101" i="1"/>
  <c r="A101" i="20"/>
  <c r="A101" i="17"/>
  <c r="A101" i="13"/>
  <c r="A101" i="11"/>
  <c r="A101" i="15"/>
  <c r="B102" i="20"/>
  <c r="B102" i="1"/>
  <c r="B102" i="17"/>
  <c r="B102" i="15"/>
  <c r="B102" i="11"/>
  <c r="B102" i="13"/>
  <c r="C103" i="1"/>
  <c r="C103" i="20"/>
  <c r="C103" i="17"/>
  <c r="C103" i="13"/>
  <c r="C103" i="15"/>
  <c r="C103" i="11"/>
  <c r="A105" i="20"/>
  <c r="A105" i="1"/>
  <c r="A105" i="17"/>
  <c r="A105" i="15"/>
  <c r="A105" i="11"/>
  <c r="A105" i="13"/>
  <c r="B106" i="1"/>
  <c r="B106" i="20"/>
  <c r="B106" i="17"/>
  <c r="B106" i="13"/>
  <c r="B106" i="11"/>
  <c r="B106" i="15"/>
  <c r="C107" i="20"/>
  <c r="C107" i="1"/>
  <c r="C107" i="17"/>
  <c r="C107" i="15"/>
  <c r="C107" i="11"/>
  <c r="C107" i="13"/>
  <c r="A109" i="1"/>
  <c r="A109" i="20"/>
  <c r="A109" i="17"/>
  <c r="A109" i="13"/>
  <c r="A109" i="15"/>
  <c r="A109" i="11"/>
  <c r="B110" i="20"/>
  <c r="B110" i="1"/>
  <c r="B110" i="17"/>
  <c r="B110" i="15"/>
  <c r="B110" i="11"/>
  <c r="B110" i="13"/>
  <c r="C111" i="1"/>
  <c r="C111" i="17"/>
  <c r="C111" i="20"/>
  <c r="C111" i="13"/>
  <c r="C111" i="11"/>
  <c r="C111" i="15"/>
  <c r="A113" i="20"/>
  <c r="A113" i="1"/>
  <c r="A113" i="17"/>
  <c r="A113" i="15"/>
  <c r="A113" i="11"/>
  <c r="A113" i="13"/>
  <c r="B114" i="1"/>
  <c r="B114" i="20"/>
  <c r="B114" i="17"/>
  <c r="B114" i="13"/>
  <c r="B114" i="11"/>
  <c r="B114" i="15"/>
  <c r="C115" i="20"/>
  <c r="C115" i="1"/>
  <c r="C115" i="17"/>
  <c r="C115" i="15"/>
  <c r="C115" i="11"/>
  <c r="C115" i="13"/>
  <c r="A117" i="1"/>
  <c r="A117" i="20"/>
  <c r="A117" i="17"/>
  <c r="A117" i="13"/>
  <c r="A117" i="11"/>
  <c r="A117" i="15"/>
  <c r="B118" i="20"/>
  <c r="B118" i="1"/>
  <c r="B118" i="17"/>
  <c r="B118" i="15"/>
  <c r="B118" i="11"/>
  <c r="B118" i="13"/>
  <c r="C119" i="20"/>
  <c r="C119" i="1"/>
  <c r="C119" i="17"/>
  <c r="C119" i="13"/>
  <c r="C119" i="11"/>
  <c r="C119" i="15"/>
  <c r="A121" i="20"/>
  <c r="A121" i="1"/>
  <c r="A121" i="17"/>
  <c r="A121" i="15"/>
  <c r="A121" i="11"/>
  <c r="A121" i="13"/>
  <c r="B122" i="1"/>
  <c r="B122" i="20"/>
  <c r="B122" i="17"/>
  <c r="B122" i="13"/>
  <c r="B122" i="11"/>
  <c r="B122" i="15"/>
  <c r="C123" i="20"/>
  <c r="C123" i="1"/>
  <c r="C123" i="17"/>
  <c r="C123" i="15"/>
  <c r="C123" i="11"/>
  <c r="C123" i="13"/>
  <c r="A125" i="20"/>
  <c r="A125" i="1"/>
  <c r="A125" i="17"/>
  <c r="A125" i="13"/>
  <c r="A125" i="11"/>
  <c r="A125" i="15"/>
  <c r="B126" i="20"/>
  <c r="B126" i="1"/>
  <c r="B126" i="17"/>
  <c r="B126" i="15"/>
  <c r="B126" i="11"/>
  <c r="B126" i="13"/>
  <c r="C127" i="1"/>
  <c r="C127" i="20"/>
  <c r="C127" i="17"/>
  <c r="C127" i="13"/>
  <c r="C127" i="11"/>
  <c r="C127" i="15"/>
  <c r="A129" i="20"/>
  <c r="A129" i="1"/>
  <c r="A129" i="17"/>
  <c r="A129" i="15"/>
  <c r="A129" i="11"/>
  <c r="A129" i="13"/>
  <c r="B130" i="20"/>
  <c r="B130" i="1"/>
  <c r="B130" i="17"/>
  <c r="B130" i="13"/>
  <c r="B130" i="11"/>
  <c r="B130" i="15"/>
  <c r="C131" i="20"/>
  <c r="C131" i="1"/>
  <c r="C131" i="17"/>
  <c r="C131" i="15"/>
  <c r="C131" i="11"/>
  <c r="C131" i="13"/>
  <c r="A133" i="20"/>
  <c r="A133" i="1"/>
  <c r="A133" i="17"/>
  <c r="A133" i="13"/>
  <c r="A133" i="11"/>
  <c r="A133" i="15"/>
  <c r="B134" i="20"/>
  <c r="B134" i="1"/>
  <c r="B134" i="17"/>
  <c r="B134" i="15"/>
  <c r="B134" i="11"/>
  <c r="B134" i="13"/>
  <c r="C135" i="20"/>
  <c r="C135" i="1"/>
  <c r="C135" i="17"/>
  <c r="C135" i="13"/>
  <c r="C135" i="11"/>
  <c r="C135" i="15"/>
  <c r="A137" i="20"/>
  <c r="A137" i="1"/>
  <c r="A137" i="17"/>
  <c r="A137" i="15"/>
  <c r="A137" i="11"/>
  <c r="A137" i="13"/>
  <c r="B138" i="20"/>
  <c r="B138" i="1"/>
  <c r="B138" i="17"/>
  <c r="B138" i="13"/>
  <c r="B138" i="11"/>
  <c r="B138" i="15"/>
  <c r="C139" i="20"/>
  <c r="C139" i="1"/>
  <c r="C139" i="17"/>
  <c r="C139" i="15"/>
  <c r="C139" i="11"/>
  <c r="C139" i="13"/>
  <c r="A141" i="20"/>
  <c r="A141" i="1"/>
  <c r="A141" i="17"/>
  <c r="A141" i="13"/>
  <c r="A141" i="11"/>
  <c r="A141" i="15"/>
  <c r="B142" i="20"/>
  <c r="B142" i="1"/>
  <c r="B142" i="17"/>
  <c r="B142" i="15"/>
  <c r="B142" i="11"/>
  <c r="B142" i="13"/>
  <c r="C143" i="20"/>
  <c r="C143" i="1"/>
  <c r="C143" i="17"/>
  <c r="C143" i="13"/>
  <c r="C143" i="11"/>
  <c r="C143" i="15"/>
  <c r="A145" i="20"/>
  <c r="A145" i="1"/>
  <c r="A145" i="17"/>
  <c r="A145" i="15"/>
  <c r="A145" i="11"/>
  <c r="A145" i="13"/>
  <c r="B146" i="20"/>
  <c r="B146" i="1"/>
  <c r="B146" i="17"/>
  <c r="B146" i="13"/>
  <c r="B146" i="11"/>
  <c r="B146" i="15"/>
  <c r="C147" i="20"/>
  <c r="C147" i="1"/>
  <c r="C147" i="17"/>
  <c r="C147" i="15"/>
  <c r="C147" i="11"/>
  <c r="C147" i="13"/>
  <c r="A149" i="20"/>
  <c r="A149" i="1"/>
  <c r="A149" i="17"/>
  <c r="A149" i="13"/>
  <c r="A149" i="11"/>
  <c r="A149" i="15"/>
  <c r="B150" i="20"/>
  <c r="B150" i="1"/>
  <c r="B150" i="17"/>
  <c r="B150" i="15"/>
  <c r="B150" i="11"/>
  <c r="B150" i="13"/>
  <c r="C151" i="20"/>
  <c r="C151" i="1"/>
  <c r="C151" i="17"/>
  <c r="C151" i="13"/>
  <c r="C151" i="11"/>
  <c r="C151" i="15"/>
  <c r="A153" i="20"/>
  <c r="A153" i="1"/>
  <c r="A153" i="17"/>
  <c r="A153" i="15"/>
  <c r="A153" i="11"/>
  <c r="A153" i="13"/>
  <c r="B154" i="20"/>
  <c r="B154" i="1"/>
  <c r="B154" i="17"/>
  <c r="B154" i="13"/>
  <c r="B154" i="11"/>
  <c r="B154" i="15"/>
  <c r="C155" i="20"/>
  <c r="C155" i="1"/>
  <c r="C155" i="17"/>
  <c r="C155" i="15"/>
  <c r="C155" i="11"/>
  <c r="C155" i="13"/>
  <c r="A157" i="20"/>
  <c r="A157" i="1"/>
  <c r="A157" i="17"/>
  <c r="A157" i="13"/>
  <c r="A157" i="11"/>
  <c r="A157" i="15"/>
  <c r="B158" i="20"/>
  <c r="B158" i="1"/>
  <c r="B158" i="17"/>
  <c r="B158" i="15"/>
  <c r="B158" i="11"/>
  <c r="B158" i="13"/>
  <c r="C159" i="20"/>
  <c r="C159" i="1"/>
  <c r="C159" i="17"/>
  <c r="C159" i="13"/>
  <c r="C159" i="11"/>
  <c r="C159" i="15"/>
  <c r="A161" i="20"/>
  <c r="A161" i="1"/>
  <c r="A161" i="17"/>
  <c r="A161" i="15"/>
  <c r="A161" i="11"/>
  <c r="A161" i="13"/>
  <c r="B162" i="20"/>
  <c r="B162" i="1"/>
  <c r="B162" i="17"/>
  <c r="B162" i="13"/>
  <c r="B162" i="11"/>
  <c r="B162" i="15"/>
  <c r="C163" i="20"/>
  <c r="C163" i="1"/>
  <c r="C163" i="17"/>
  <c r="C163" i="15"/>
  <c r="C163" i="11"/>
  <c r="C163" i="13"/>
  <c r="A165" i="20"/>
  <c r="A165" i="1"/>
  <c r="A165" i="17"/>
  <c r="A165" i="13"/>
  <c r="A165" i="11"/>
  <c r="A165" i="15"/>
  <c r="B166" i="20"/>
  <c r="B166" i="1"/>
  <c r="B166" i="17"/>
  <c r="B166" i="15"/>
  <c r="B166" i="11"/>
  <c r="B166" i="13"/>
  <c r="C167" i="20"/>
  <c r="C167" i="1"/>
  <c r="C167" i="17"/>
  <c r="C167" i="13"/>
  <c r="C167" i="11"/>
  <c r="C167" i="15"/>
  <c r="A169" i="20"/>
  <c r="A169" i="1"/>
  <c r="A169" i="17"/>
  <c r="A169" i="15"/>
  <c r="A169" i="11"/>
  <c r="A169" i="13"/>
  <c r="B170" i="20"/>
  <c r="B170" i="1"/>
  <c r="B170" i="17"/>
  <c r="B170" i="13"/>
  <c r="B170" i="11"/>
  <c r="B170" i="15"/>
  <c r="C171" i="20"/>
  <c r="C171" i="1"/>
  <c r="C171" i="17"/>
  <c r="C171" i="15"/>
  <c r="C171" i="11"/>
  <c r="C171" i="13"/>
  <c r="A173" i="20"/>
  <c r="A173" i="1"/>
  <c r="A173" i="17"/>
  <c r="A173" i="13"/>
  <c r="A173" i="11"/>
  <c r="A173" i="15"/>
  <c r="B174" i="20"/>
  <c r="B174" i="1"/>
  <c r="B174" i="17"/>
  <c r="B174" i="15"/>
  <c r="B174" i="11"/>
  <c r="B174" i="13"/>
  <c r="C175" i="20"/>
  <c r="C175" i="1"/>
  <c r="C175" i="17"/>
  <c r="C175" i="13"/>
  <c r="C175" i="11"/>
  <c r="C175" i="15"/>
  <c r="A177" i="20"/>
  <c r="A177" i="1"/>
  <c r="A177" i="17"/>
  <c r="A177" i="15"/>
  <c r="A177" i="11"/>
  <c r="A177" i="13"/>
  <c r="B178" i="20"/>
  <c r="B178" i="1"/>
  <c r="B178" i="17"/>
  <c r="B178" i="13"/>
  <c r="B178" i="11"/>
  <c r="B178" i="15"/>
  <c r="C179" i="20"/>
  <c r="C179" i="1"/>
  <c r="C179" i="17"/>
  <c r="C179" i="15"/>
  <c r="C179" i="11"/>
  <c r="C179" i="13"/>
  <c r="A181" i="20"/>
  <c r="A181" i="1"/>
  <c r="A181" i="17"/>
  <c r="A181" i="13"/>
  <c r="A181" i="11"/>
  <c r="A181" i="15"/>
  <c r="B182" i="20"/>
  <c r="B182" i="1"/>
  <c r="B182" i="17"/>
  <c r="B182" i="15"/>
  <c r="B182" i="11"/>
  <c r="B182" i="13"/>
  <c r="C183" i="20"/>
  <c r="C183" i="1"/>
  <c r="C183" i="17"/>
  <c r="C183" i="13"/>
  <c r="C183" i="11"/>
  <c r="C183" i="15"/>
  <c r="A185" i="20"/>
  <c r="A185" i="1"/>
  <c r="A185" i="17"/>
  <c r="A185" i="15"/>
  <c r="A185" i="11"/>
  <c r="A185" i="13"/>
  <c r="B186" i="20"/>
  <c r="B186" i="1"/>
  <c r="B186" i="17"/>
  <c r="B186" i="13"/>
  <c r="B186" i="11"/>
  <c r="B186" i="15"/>
  <c r="C187" i="20"/>
  <c r="C187" i="1"/>
  <c r="C187" i="17"/>
  <c r="C187" i="15"/>
  <c r="C187" i="11"/>
  <c r="C187" i="13"/>
  <c r="A189" i="20"/>
  <c r="A189" i="1"/>
  <c r="A189" i="17"/>
  <c r="A189" i="13"/>
  <c r="A189" i="11"/>
  <c r="A189" i="15"/>
  <c r="B190" i="20"/>
  <c r="B190" i="1"/>
  <c r="B190" i="17"/>
  <c r="B190" i="15"/>
  <c r="B190" i="11"/>
  <c r="B190" i="13"/>
  <c r="C191" i="20"/>
  <c r="C191" i="1"/>
  <c r="C191" i="17"/>
  <c r="C191" i="13"/>
  <c r="C191" i="11"/>
  <c r="C191" i="15"/>
  <c r="A193" i="20"/>
  <c r="A193" i="1"/>
  <c r="A193" i="17"/>
  <c r="A193" i="15"/>
  <c r="A193" i="11"/>
  <c r="A193" i="13"/>
  <c r="B194" i="20"/>
  <c r="B194" i="1"/>
  <c r="B194" i="17"/>
  <c r="B194" i="13"/>
  <c r="B194" i="11"/>
  <c r="B194" i="15"/>
  <c r="C73" i="20"/>
  <c r="C73" i="1"/>
  <c r="C73" i="17"/>
  <c r="C73" i="15"/>
  <c r="C73" i="13"/>
  <c r="C73" i="11"/>
  <c r="A79" i="20"/>
  <c r="A79" i="1"/>
  <c r="A79" i="17"/>
  <c r="A79" i="15"/>
  <c r="A79" i="13"/>
  <c r="A79" i="11"/>
  <c r="A83" i="20"/>
  <c r="A83" i="1"/>
  <c r="A83" i="17"/>
  <c r="A83" i="15"/>
  <c r="A83" i="13"/>
  <c r="A83" i="11"/>
  <c r="A87" i="20"/>
  <c r="A87" i="1"/>
  <c r="A87" i="17"/>
  <c r="A87" i="15"/>
  <c r="A87" i="13"/>
  <c r="A87" i="11"/>
  <c r="A91" i="20"/>
  <c r="A91" i="1"/>
  <c r="A91" i="17"/>
  <c r="A91" i="15"/>
  <c r="A91" i="13"/>
  <c r="A91" i="11"/>
  <c r="A95" i="20"/>
  <c r="A95" i="1"/>
  <c r="A95" i="17"/>
  <c r="A95" i="15"/>
  <c r="A95" i="13"/>
  <c r="A95" i="11"/>
  <c r="C101" i="20"/>
  <c r="C101" i="1"/>
  <c r="C101" i="17"/>
  <c r="C101" i="15"/>
  <c r="C101" i="13"/>
  <c r="C101" i="11"/>
  <c r="A111" i="20"/>
  <c r="A111" i="1"/>
  <c r="A111" i="17"/>
  <c r="A111" i="15"/>
  <c r="A111" i="13"/>
  <c r="A111" i="11"/>
  <c r="C137" i="20"/>
  <c r="C137" i="1"/>
  <c r="C137" i="17"/>
  <c r="C137" i="15"/>
  <c r="C137" i="13"/>
  <c r="C137" i="11"/>
  <c r="A18" i="1"/>
  <c r="A18" i="20"/>
  <c r="A18" i="17"/>
  <c r="A18" i="13"/>
  <c r="A18" i="15"/>
  <c r="A18" i="11"/>
  <c r="C20" i="1"/>
  <c r="C20" i="20"/>
  <c r="C20" i="17"/>
  <c r="C20" i="13"/>
  <c r="C20" i="15"/>
  <c r="C20" i="11"/>
  <c r="B23" i="1"/>
  <c r="B23" i="20"/>
  <c r="B23" i="17"/>
  <c r="B23" i="13"/>
  <c r="B23" i="15"/>
  <c r="B23" i="11"/>
  <c r="A26" i="1"/>
  <c r="A26" i="20"/>
  <c r="A26" i="17"/>
  <c r="A26" i="13"/>
  <c r="A26" i="15"/>
  <c r="A26" i="11"/>
  <c r="C28" i="1"/>
  <c r="C28" i="20"/>
  <c r="C28" i="17"/>
  <c r="C28" i="13"/>
  <c r="C28" i="15"/>
  <c r="C28" i="11"/>
  <c r="A34" i="1"/>
  <c r="A34" i="20"/>
  <c r="A34" i="17"/>
  <c r="A34" i="13"/>
  <c r="A34" i="15"/>
  <c r="A34" i="11"/>
  <c r="B103" i="1"/>
  <c r="B103" i="20"/>
  <c r="B103" i="17"/>
  <c r="B103" i="13"/>
  <c r="B103" i="15"/>
  <c r="B103" i="11"/>
  <c r="A16" i="20"/>
  <c r="A16" i="1"/>
  <c r="A16" i="17"/>
  <c r="A16" i="15"/>
  <c r="A16" i="13"/>
  <c r="A16" i="11"/>
  <c r="B17" i="20"/>
  <c r="B17" i="17"/>
  <c r="B17" i="1"/>
  <c r="B17" i="15"/>
  <c r="B17" i="13"/>
  <c r="B17" i="11"/>
  <c r="C18" i="20"/>
  <c r="C18" i="1"/>
  <c r="C18" i="17"/>
  <c r="C18" i="15"/>
  <c r="C18" i="13"/>
  <c r="C18" i="11"/>
  <c r="A20" i="20"/>
  <c r="A20" i="17"/>
  <c r="A20" i="1"/>
  <c r="A20" i="15"/>
  <c r="A20" i="13"/>
  <c r="A20" i="11"/>
  <c r="B21" i="20"/>
  <c r="B21" i="1"/>
  <c r="B21" i="17"/>
  <c r="B21" i="15"/>
  <c r="B21" i="13"/>
  <c r="B21" i="11"/>
  <c r="C22" i="20"/>
  <c r="C22" i="17"/>
  <c r="C22" i="1"/>
  <c r="C22" i="15"/>
  <c r="C22" i="13"/>
  <c r="C22" i="11"/>
  <c r="A24" i="20"/>
  <c r="A24" i="1"/>
  <c r="A24" i="17"/>
  <c r="A24" i="15"/>
  <c r="A24" i="13"/>
  <c r="A24" i="11"/>
  <c r="B25" i="20"/>
  <c r="B25" i="17"/>
  <c r="B25" i="1"/>
  <c r="B25" i="15"/>
  <c r="B25" i="13"/>
  <c r="B25" i="11"/>
  <c r="C26" i="20"/>
  <c r="C26" i="1"/>
  <c r="C26" i="17"/>
  <c r="C26" i="15"/>
  <c r="C26" i="13"/>
  <c r="C26" i="11"/>
  <c r="A28" i="20"/>
  <c r="A28" i="17"/>
  <c r="A28" i="1"/>
  <c r="A28" i="15"/>
  <c r="A28" i="13"/>
  <c r="A28" i="11"/>
  <c r="B29" i="20"/>
  <c r="B29" i="1"/>
  <c r="B29" i="17"/>
  <c r="B29" i="15"/>
  <c r="B29" i="13"/>
  <c r="B29" i="11"/>
  <c r="C30" i="20"/>
  <c r="C30" i="17"/>
  <c r="C30" i="1"/>
  <c r="C30" i="15"/>
  <c r="C30" i="13"/>
  <c r="C30" i="11"/>
  <c r="A32" i="20"/>
  <c r="A32" i="1"/>
  <c r="A32" i="17"/>
  <c r="A32" i="15"/>
  <c r="A32" i="13"/>
  <c r="A32" i="11"/>
  <c r="B33" i="20"/>
  <c r="B33" i="17"/>
  <c r="B33" i="1"/>
  <c r="B33" i="15"/>
  <c r="B33" i="13"/>
  <c r="B33" i="11"/>
  <c r="C34" i="20"/>
  <c r="C34" i="1"/>
  <c r="C34" i="17"/>
  <c r="C34" i="15"/>
  <c r="C34" i="13"/>
  <c r="C34" i="11"/>
  <c r="A36" i="20"/>
  <c r="A36" i="17"/>
  <c r="A36" i="1"/>
  <c r="A36" i="15"/>
  <c r="A36" i="13"/>
  <c r="A36" i="11"/>
  <c r="B37" i="20"/>
  <c r="B37" i="1"/>
  <c r="B37" i="17"/>
  <c r="B37" i="15"/>
  <c r="B37" i="13"/>
  <c r="B37" i="11"/>
  <c r="C38" i="20"/>
  <c r="C38" i="17"/>
  <c r="C38" i="1"/>
  <c r="C38" i="15"/>
  <c r="C38" i="13"/>
  <c r="C38" i="11"/>
  <c r="A40" i="20"/>
  <c r="A40" i="1"/>
  <c r="A40" i="17"/>
  <c r="A40" i="15"/>
  <c r="A40" i="13"/>
  <c r="A40" i="11"/>
  <c r="B41" i="20"/>
  <c r="B41" i="17"/>
  <c r="B41" i="1"/>
  <c r="B41" i="15"/>
  <c r="B41" i="13"/>
  <c r="B41" i="11"/>
  <c r="C42" i="20"/>
  <c r="C42" i="1"/>
  <c r="C42" i="17"/>
  <c r="C42" i="15"/>
  <c r="C42" i="13"/>
  <c r="C42" i="11"/>
  <c r="A44" i="20"/>
  <c r="A44" i="17"/>
  <c r="A44" i="1"/>
  <c r="A44" i="15"/>
  <c r="A44" i="13"/>
  <c r="A44" i="11"/>
  <c r="B45" i="20"/>
  <c r="B45" i="1"/>
  <c r="B45" i="17"/>
  <c r="B45" i="15"/>
  <c r="B45" i="13"/>
  <c r="B45" i="11"/>
  <c r="C46" i="20"/>
  <c r="C46" i="17"/>
  <c r="C46" i="1"/>
  <c r="C46" i="15"/>
  <c r="C46" i="13"/>
  <c r="C46" i="11"/>
  <c r="A48" i="20"/>
  <c r="A48" i="1"/>
  <c r="A48" i="17"/>
  <c r="A48" i="15"/>
  <c r="A48" i="13"/>
  <c r="A48" i="11"/>
  <c r="B49" i="20"/>
  <c r="B49" i="17"/>
  <c r="B49" i="1"/>
  <c r="B49" i="15"/>
  <c r="B49" i="13"/>
  <c r="B49" i="11"/>
  <c r="C50" i="20"/>
  <c r="C50" i="1"/>
  <c r="C50" i="17"/>
  <c r="C50" i="15"/>
  <c r="C50" i="13"/>
  <c r="C50" i="11"/>
  <c r="A52" i="20"/>
  <c r="A52" i="1"/>
  <c r="A52" i="17"/>
  <c r="A52" i="15"/>
  <c r="A52" i="13"/>
  <c r="A52" i="11"/>
  <c r="B53" i="20"/>
  <c r="B53" i="1"/>
  <c r="B53" i="17"/>
  <c r="B53" i="15"/>
  <c r="B53" i="13"/>
  <c r="B53" i="11"/>
  <c r="C54" i="20"/>
  <c r="C54" i="1"/>
  <c r="C54" i="17"/>
  <c r="C54" i="15"/>
  <c r="C54" i="13"/>
  <c r="C54" i="11"/>
  <c r="A56" i="20"/>
  <c r="A56" i="1"/>
  <c r="A56" i="17"/>
  <c r="A56" i="15"/>
  <c r="A56" i="13"/>
  <c r="A56" i="11"/>
  <c r="B57" i="20"/>
  <c r="B57" i="1"/>
  <c r="B57" i="17"/>
  <c r="B57" i="15"/>
  <c r="B57" i="13"/>
  <c r="B57" i="11"/>
  <c r="C58" i="20"/>
  <c r="C58" i="1"/>
  <c r="C58" i="17"/>
  <c r="C58" i="15"/>
  <c r="C58" i="13"/>
  <c r="C58" i="11"/>
  <c r="A60" i="20"/>
  <c r="A60" i="1"/>
  <c r="A60" i="17"/>
  <c r="A60" i="15"/>
  <c r="A60" i="13"/>
  <c r="A60" i="11"/>
  <c r="B61" i="20"/>
  <c r="B61" i="1"/>
  <c r="B61" i="17"/>
  <c r="B61" i="15"/>
  <c r="B61" i="13"/>
  <c r="B61" i="11"/>
  <c r="C62" i="20"/>
  <c r="C62" i="1"/>
  <c r="C62" i="17"/>
  <c r="C62" i="15"/>
  <c r="C62" i="13"/>
  <c r="C62" i="11"/>
  <c r="A64" i="20"/>
  <c r="A64" i="1"/>
  <c r="A64" i="17"/>
  <c r="A64" i="15"/>
  <c r="A64" i="13"/>
  <c r="A64" i="11"/>
  <c r="B65" i="20"/>
  <c r="B65" i="1"/>
  <c r="B65" i="17"/>
  <c r="B65" i="15"/>
  <c r="B65" i="13"/>
  <c r="B65" i="11"/>
  <c r="C66" i="20"/>
  <c r="C66" i="1"/>
  <c r="C66" i="17"/>
  <c r="C66" i="15"/>
  <c r="C66" i="13"/>
  <c r="C66" i="11"/>
  <c r="A68" i="20"/>
  <c r="A68" i="1"/>
  <c r="A68" i="17"/>
  <c r="A68" i="15"/>
  <c r="A68" i="13"/>
  <c r="A68" i="11"/>
  <c r="B69" i="20"/>
  <c r="B69" i="1"/>
  <c r="B69" i="17"/>
  <c r="B69" i="15"/>
  <c r="B69" i="13"/>
  <c r="B69" i="11"/>
  <c r="C70" i="20"/>
  <c r="C70" i="1"/>
  <c r="C70" i="17"/>
  <c r="C70" i="15"/>
  <c r="C70" i="13"/>
  <c r="C70" i="11"/>
  <c r="A72" i="20"/>
  <c r="A72" i="1"/>
  <c r="A72" i="17"/>
  <c r="A72" i="15"/>
  <c r="A72" i="13"/>
  <c r="A72" i="11"/>
  <c r="B73" i="20"/>
  <c r="B73" i="1"/>
  <c r="B73" i="17"/>
  <c r="B73" i="15"/>
  <c r="B73" i="13"/>
  <c r="B73" i="11"/>
  <c r="C74" i="20"/>
  <c r="C74" i="1"/>
  <c r="C74" i="17"/>
  <c r="C74" i="15"/>
  <c r="C74" i="13"/>
  <c r="C74" i="11"/>
  <c r="A76" i="20"/>
  <c r="A76" i="1"/>
  <c r="A76" i="17"/>
  <c r="A76" i="15"/>
  <c r="A76" i="13"/>
  <c r="A76" i="11"/>
  <c r="B77" i="20"/>
  <c r="B77" i="1"/>
  <c r="B77" i="17"/>
  <c r="B77" i="15"/>
  <c r="B77" i="13"/>
  <c r="B77" i="11"/>
  <c r="C78" i="20"/>
  <c r="C78" i="1"/>
  <c r="C78" i="17"/>
  <c r="C78" i="15"/>
  <c r="C78" i="13"/>
  <c r="C78" i="11"/>
  <c r="A80" i="20"/>
  <c r="A80" i="1"/>
  <c r="A80" i="17"/>
  <c r="A80" i="15"/>
  <c r="A80" i="13"/>
  <c r="A80" i="11"/>
  <c r="B81" i="20"/>
  <c r="B81" i="1"/>
  <c r="B81" i="17"/>
  <c r="B81" i="15"/>
  <c r="B81" i="13"/>
  <c r="B81" i="11"/>
  <c r="C82" i="20"/>
  <c r="C82" i="1"/>
  <c r="C82" i="17"/>
  <c r="C82" i="15"/>
  <c r="C82" i="13"/>
  <c r="C82" i="11"/>
  <c r="A84" i="20"/>
  <c r="A84" i="1"/>
  <c r="A84" i="17"/>
  <c r="A84" i="15"/>
  <c r="A84" i="13"/>
  <c r="A84" i="11"/>
  <c r="B85" i="20"/>
  <c r="B85" i="1"/>
  <c r="B85" i="17"/>
  <c r="B85" i="15"/>
  <c r="B85" i="13"/>
  <c r="B85" i="11"/>
  <c r="C86" i="20"/>
  <c r="C86" i="1"/>
  <c r="C86" i="17"/>
  <c r="C86" i="15"/>
  <c r="C86" i="13"/>
  <c r="C86" i="11"/>
  <c r="A88" i="20"/>
  <c r="A88" i="1"/>
  <c r="A88" i="17"/>
  <c r="A88" i="15"/>
  <c r="A88" i="13"/>
  <c r="A88" i="11"/>
  <c r="B89" i="20"/>
  <c r="B89" i="1"/>
  <c r="B89" i="17"/>
  <c r="B89" i="15"/>
  <c r="B89" i="13"/>
  <c r="B89" i="11"/>
  <c r="C90" i="20"/>
  <c r="C90" i="1"/>
  <c r="C90" i="17"/>
  <c r="C90" i="15"/>
  <c r="C90" i="13"/>
  <c r="C90" i="11"/>
  <c r="A92" i="20"/>
  <c r="A92" i="1"/>
  <c r="A92" i="17"/>
  <c r="A92" i="15"/>
  <c r="A92" i="13"/>
  <c r="A92" i="11"/>
  <c r="B93" i="20"/>
  <c r="B93" i="1"/>
  <c r="B93" i="17"/>
  <c r="B93" i="15"/>
  <c r="B93" i="13"/>
  <c r="B93" i="11"/>
  <c r="C94" i="20"/>
  <c r="C94" i="1"/>
  <c r="C94" i="17"/>
  <c r="C94" i="15"/>
  <c r="C94" i="13"/>
  <c r="C94" i="11"/>
  <c r="A96" i="20"/>
  <c r="A96" i="1"/>
  <c r="A96" i="17"/>
  <c r="A96" i="15"/>
  <c r="A96" i="13"/>
  <c r="A96" i="11"/>
  <c r="B97" i="20"/>
  <c r="B97" i="1"/>
  <c r="B97" i="17"/>
  <c r="B97" i="15"/>
  <c r="B97" i="13"/>
  <c r="B97" i="11"/>
  <c r="C98" i="20"/>
  <c r="C98" i="1"/>
  <c r="C98" i="17"/>
  <c r="C98" i="15"/>
  <c r="C98" i="13"/>
  <c r="C98" i="11"/>
  <c r="A100" i="20"/>
  <c r="A100" i="1"/>
  <c r="A100" i="17"/>
  <c r="A100" i="15"/>
  <c r="A100" i="13"/>
  <c r="A100" i="11"/>
  <c r="B101" i="20"/>
  <c r="B101" i="1"/>
  <c r="B101" i="17"/>
  <c r="B101" i="15"/>
  <c r="B101" i="13"/>
  <c r="B101" i="11"/>
  <c r="C102" i="20"/>
  <c r="C102" i="1"/>
  <c r="C102" i="17"/>
  <c r="C102" i="15"/>
  <c r="C102" i="13"/>
  <c r="C102" i="11"/>
  <c r="A104" i="20"/>
  <c r="A104" i="1"/>
  <c r="A104" i="17"/>
  <c r="A104" i="15"/>
  <c r="A104" i="13"/>
  <c r="A104" i="11"/>
  <c r="B105" i="20"/>
  <c r="B105" i="1"/>
  <c r="B105" i="17"/>
  <c r="B105" i="15"/>
  <c r="B105" i="13"/>
  <c r="B105" i="11"/>
  <c r="C106" i="20"/>
  <c r="C106" i="1"/>
  <c r="C106" i="17"/>
  <c r="C106" i="15"/>
  <c r="C106" i="13"/>
  <c r="C106" i="11"/>
  <c r="A108" i="20"/>
  <c r="A108" i="1"/>
  <c r="A108" i="17"/>
  <c r="A108" i="15"/>
  <c r="A108" i="13"/>
  <c r="A108" i="11"/>
  <c r="B109" i="20"/>
  <c r="B109" i="1"/>
  <c r="B109" i="17"/>
  <c r="B109" i="15"/>
  <c r="B109" i="13"/>
  <c r="B109" i="11"/>
  <c r="C110" i="20"/>
  <c r="C110" i="1"/>
  <c r="C110" i="17"/>
  <c r="C110" i="15"/>
  <c r="C110" i="13"/>
  <c r="C110" i="11"/>
  <c r="A112" i="20"/>
  <c r="A112" i="1"/>
  <c r="A112" i="17"/>
  <c r="A112" i="15"/>
  <c r="A112" i="13"/>
  <c r="A112" i="11"/>
  <c r="B113" i="20"/>
  <c r="B113" i="1"/>
  <c r="B113" i="17"/>
  <c r="B113" i="15"/>
  <c r="B113" i="13"/>
  <c r="B113" i="11"/>
  <c r="C114" i="20"/>
  <c r="C114" i="1"/>
  <c r="C114" i="17"/>
  <c r="C114" i="15"/>
  <c r="C114" i="13"/>
  <c r="C114" i="11"/>
  <c r="A116" i="20"/>
  <c r="A116" i="1"/>
  <c r="A116" i="17"/>
  <c r="A116" i="15"/>
  <c r="A116" i="13"/>
  <c r="A116" i="11"/>
  <c r="B117" i="20"/>
  <c r="B117" i="1"/>
  <c r="B117" i="17"/>
  <c r="B117" i="15"/>
  <c r="B117" i="13"/>
  <c r="B117" i="11"/>
  <c r="C118" i="20"/>
  <c r="C118" i="1"/>
  <c r="C118" i="17"/>
  <c r="C118" i="15"/>
  <c r="C118" i="13"/>
  <c r="C118" i="11"/>
  <c r="A120" i="20"/>
  <c r="A120" i="17"/>
  <c r="A120" i="1"/>
  <c r="A120" i="15"/>
  <c r="A120" i="13"/>
  <c r="A120" i="11"/>
  <c r="B121" i="20"/>
  <c r="B121" i="1"/>
  <c r="B121" i="17"/>
  <c r="B121" i="15"/>
  <c r="B121" i="13"/>
  <c r="B121" i="11"/>
  <c r="C122" i="20"/>
  <c r="C122" i="1"/>
  <c r="C122" i="17"/>
  <c r="C122" i="15"/>
  <c r="C122" i="13"/>
  <c r="C122" i="11"/>
  <c r="A124" i="20"/>
  <c r="A124" i="1"/>
  <c r="A124" i="17"/>
  <c r="A124" i="15"/>
  <c r="A124" i="13"/>
  <c r="A124" i="11"/>
  <c r="B125" i="20"/>
  <c r="B125" i="17"/>
  <c r="B125" i="1"/>
  <c r="B125" i="15"/>
  <c r="B125" i="13"/>
  <c r="B125" i="11"/>
  <c r="C126" i="20"/>
  <c r="C126" i="1"/>
  <c r="C126" i="17"/>
  <c r="C126" i="15"/>
  <c r="C126" i="13"/>
  <c r="C126" i="11"/>
  <c r="A128" i="20"/>
  <c r="A128" i="1"/>
  <c r="A128" i="17"/>
  <c r="A128" i="15"/>
  <c r="A128" i="13"/>
  <c r="A128" i="11"/>
  <c r="B129" i="20"/>
  <c r="B129" i="1"/>
  <c r="B129" i="17"/>
  <c r="B129" i="15"/>
  <c r="B129" i="13"/>
  <c r="B129" i="11"/>
  <c r="C130" i="17"/>
  <c r="C130" i="20"/>
  <c r="C130" i="1"/>
  <c r="C130" i="15"/>
  <c r="C130" i="13"/>
  <c r="C130" i="11"/>
  <c r="A132" i="20"/>
  <c r="A132" i="1"/>
  <c r="A132" i="17"/>
  <c r="A132" i="15"/>
  <c r="A132" i="13"/>
  <c r="A132" i="11"/>
  <c r="B133" i="20"/>
  <c r="B133" i="1"/>
  <c r="B133" i="17"/>
  <c r="B133" i="15"/>
  <c r="B133" i="13"/>
  <c r="B133" i="11"/>
  <c r="C134" i="20"/>
  <c r="C134" i="1"/>
  <c r="C134" i="17"/>
  <c r="C134" i="15"/>
  <c r="C134" i="13"/>
  <c r="C134" i="11"/>
  <c r="A136" i="20"/>
  <c r="A136" i="17"/>
  <c r="A136" i="1"/>
  <c r="A136" i="15"/>
  <c r="A136" i="13"/>
  <c r="A136" i="11"/>
  <c r="B137" i="20"/>
  <c r="B137" i="1"/>
  <c r="B137" i="17"/>
  <c r="B137" i="15"/>
  <c r="B137" i="13"/>
  <c r="B137" i="11"/>
  <c r="C138" i="20"/>
  <c r="C138" i="1"/>
  <c r="C138" i="17"/>
  <c r="C138" i="15"/>
  <c r="C138" i="13"/>
  <c r="C138" i="11"/>
  <c r="A140" i="20"/>
  <c r="A140" i="1"/>
  <c r="A140" i="17"/>
  <c r="A140" i="15"/>
  <c r="A140" i="13"/>
  <c r="A140" i="11"/>
  <c r="B141" i="17"/>
  <c r="B141" i="20"/>
  <c r="B141" i="1"/>
  <c r="B141" i="15"/>
  <c r="B141" i="13"/>
  <c r="B141" i="11"/>
  <c r="C142" i="20"/>
  <c r="C142" i="1"/>
  <c r="C142" i="17"/>
  <c r="C142" i="15"/>
  <c r="C142" i="13"/>
  <c r="C142" i="11"/>
  <c r="A144" i="20"/>
  <c r="A144" i="1"/>
  <c r="A144" i="17"/>
  <c r="A144" i="15"/>
  <c r="A144" i="13"/>
  <c r="A144" i="11"/>
  <c r="B145" i="20"/>
  <c r="B145" i="1"/>
  <c r="B145" i="17"/>
  <c r="B145" i="15"/>
  <c r="B145" i="13"/>
  <c r="B145" i="11"/>
  <c r="C146" i="20"/>
  <c r="C146" i="17"/>
  <c r="C146" i="1"/>
  <c r="C146" i="15"/>
  <c r="C146" i="13"/>
  <c r="C146" i="11"/>
  <c r="A148" i="20"/>
  <c r="A148" i="1"/>
  <c r="A148" i="17"/>
  <c r="A148" i="15"/>
  <c r="A148" i="13"/>
  <c r="A148" i="11"/>
  <c r="B149" i="20"/>
  <c r="B149" i="1"/>
  <c r="B149" i="17"/>
  <c r="B149" i="15"/>
  <c r="B149" i="13"/>
  <c r="B149" i="11"/>
  <c r="C150" i="20"/>
  <c r="C150" i="1"/>
  <c r="C150" i="17"/>
  <c r="C150" i="15"/>
  <c r="C150" i="13"/>
  <c r="C150" i="11"/>
  <c r="A152" i="17"/>
  <c r="A152" i="20"/>
  <c r="A152" i="1"/>
  <c r="A152" i="15"/>
  <c r="A152" i="13"/>
  <c r="A152" i="11"/>
  <c r="B153" i="20"/>
  <c r="B153" i="1"/>
  <c r="B153" i="17"/>
  <c r="B153" i="15"/>
  <c r="B153" i="13"/>
  <c r="B153" i="11"/>
  <c r="C154" i="20"/>
  <c r="C154" i="1"/>
  <c r="C154" i="17"/>
  <c r="C154" i="15"/>
  <c r="C154" i="13"/>
  <c r="C154" i="11"/>
  <c r="A156" i="20"/>
  <c r="A156" i="1"/>
  <c r="A156" i="17"/>
  <c r="A156" i="15"/>
  <c r="A156" i="13"/>
  <c r="A156" i="11"/>
  <c r="B157" i="20"/>
  <c r="B157" i="17"/>
  <c r="B157" i="1"/>
  <c r="B157" i="15"/>
  <c r="B157" i="13"/>
  <c r="B157" i="11"/>
  <c r="C158" i="20"/>
  <c r="C158" i="1"/>
  <c r="C158" i="17"/>
  <c r="C158" i="15"/>
  <c r="C158" i="13"/>
  <c r="C158" i="11"/>
  <c r="A160" i="20"/>
  <c r="A160" i="1"/>
  <c r="A160" i="17"/>
  <c r="A160" i="15"/>
  <c r="A160" i="13"/>
  <c r="A160" i="11"/>
  <c r="B161" i="20"/>
  <c r="B161" i="1"/>
  <c r="B161" i="17"/>
  <c r="B161" i="15"/>
  <c r="B161" i="13"/>
  <c r="B161" i="11"/>
  <c r="C162" i="17"/>
  <c r="C162" i="20"/>
  <c r="C162" i="1"/>
  <c r="C162" i="15"/>
  <c r="C162" i="13"/>
  <c r="C162" i="11"/>
  <c r="A164" i="20"/>
  <c r="A164" i="1"/>
  <c r="A164" i="17"/>
  <c r="A164" i="15"/>
  <c r="A164" i="13"/>
  <c r="A164" i="11"/>
  <c r="B165" i="20"/>
  <c r="B165" i="1"/>
  <c r="B165" i="17"/>
  <c r="B165" i="15"/>
  <c r="B165" i="13"/>
  <c r="B165" i="11"/>
  <c r="C166" i="20"/>
  <c r="C166" i="1"/>
  <c r="C166" i="17"/>
  <c r="C166" i="15"/>
  <c r="C166" i="13"/>
  <c r="C166" i="11"/>
  <c r="A168" i="20"/>
  <c r="A168" i="17"/>
  <c r="A168" i="1"/>
  <c r="A168" i="15"/>
  <c r="A168" i="13"/>
  <c r="A168" i="11"/>
  <c r="B169" i="20"/>
  <c r="B169" i="1"/>
  <c r="B169" i="17"/>
  <c r="B169" i="15"/>
  <c r="B169" i="13"/>
  <c r="B169" i="11"/>
  <c r="C170" i="20"/>
  <c r="C170" i="1"/>
  <c r="C170" i="17"/>
  <c r="C170" i="15"/>
  <c r="C170" i="13"/>
  <c r="C170" i="11"/>
  <c r="A172" i="20"/>
  <c r="A172" i="1"/>
  <c r="A172" i="17"/>
  <c r="A172" i="15"/>
  <c r="A172" i="13"/>
  <c r="A172" i="11"/>
  <c r="B173" i="17"/>
  <c r="B173" i="20"/>
  <c r="B173" i="1"/>
  <c r="B173" i="15"/>
  <c r="B173" i="13"/>
  <c r="B173" i="11"/>
  <c r="C174" i="20"/>
  <c r="C174" i="1"/>
  <c r="C174" i="17"/>
  <c r="C174" i="15"/>
  <c r="C174" i="13"/>
  <c r="C174" i="11"/>
  <c r="A176" i="20"/>
  <c r="A176" i="1"/>
  <c r="A176" i="17"/>
  <c r="A176" i="15"/>
  <c r="A176" i="13"/>
  <c r="A176" i="11"/>
  <c r="B177" i="20"/>
  <c r="B177" i="1"/>
  <c r="B177" i="17"/>
  <c r="B177" i="15"/>
  <c r="B177" i="13"/>
  <c r="B177" i="11"/>
  <c r="C178" i="20"/>
  <c r="C178" i="1"/>
  <c r="C178" i="17"/>
  <c r="C178" i="15"/>
  <c r="C178" i="13"/>
  <c r="C178" i="11"/>
  <c r="A180" i="20"/>
  <c r="A180" i="1"/>
  <c r="A180" i="17"/>
  <c r="A180" i="15"/>
  <c r="A180" i="13"/>
  <c r="A180" i="11"/>
  <c r="B181" i="20"/>
  <c r="B181" i="1"/>
  <c r="B181" i="17"/>
  <c r="B181" i="15"/>
  <c r="B181" i="13"/>
  <c r="B181" i="11"/>
  <c r="C182" i="20"/>
  <c r="C182" i="1"/>
  <c r="C182" i="17"/>
  <c r="C182" i="15"/>
  <c r="C182" i="13"/>
  <c r="C182" i="11"/>
  <c r="A184" i="20"/>
  <c r="A184" i="1"/>
  <c r="A184" i="17"/>
  <c r="A184" i="15"/>
  <c r="A184" i="13"/>
  <c r="A184" i="11"/>
  <c r="B185" i="20"/>
  <c r="B185" i="1"/>
  <c r="B185" i="17"/>
  <c r="B185" i="15"/>
  <c r="B185" i="13"/>
  <c r="B185" i="11"/>
  <c r="C186" i="20"/>
  <c r="C186" i="1"/>
  <c r="C186" i="17"/>
  <c r="C186" i="15"/>
  <c r="C186" i="13"/>
  <c r="C186" i="11"/>
  <c r="A188" i="20"/>
  <c r="A188" i="1"/>
  <c r="A188" i="17"/>
  <c r="A188" i="15"/>
  <c r="A188" i="13"/>
  <c r="A188" i="11"/>
  <c r="B189" i="20"/>
  <c r="B189" i="1"/>
  <c r="B189" i="17"/>
  <c r="B189" i="15"/>
  <c r="B189" i="13"/>
  <c r="B189" i="11"/>
  <c r="C190" i="20"/>
  <c r="C190" i="1"/>
  <c r="C190" i="17"/>
  <c r="C190" i="15"/>
  <c r="C190" i="13"/>
  <c r="C190" i="11"/>
  <c r="A192" i="20"/>
  <c r="A192" i="1"/>
  <c r="A192" i="17"/>
  <c r="A192" i="15"/>
  <c r="A192" i="13"/>
  <c r="A192" i="11"/>
  <c r="B193" i="20"/>
  <c r="B193" i="1"/>
  <c r="B193" i="17"/>
  <c r="B193" i="15"/>
  <c r="B193" i="13"/>
  <c r="B193" i="11"/>
  <c r="C194" i="20"/>
  <c r="C194" i="1"/>
  <c r="C194" i="17"/>
  <c r="C194" i="15"/>
  <c r="C194" i="13"/>
  <c r="C194" i="11"/>
  <c r="B60" i="23"/>
  <c r="B61" i="23"/>
  <c r="B43" i="23"/>
  <c r="B33" i="23"/>
  <c r="B23" i="23"/>
  <c r="B24" i="23"/>
  <c r="B14" i="23"/>
  <c r="Q20" i="1" l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5" i="1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09" i="17"/>
  <c r="Q110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5" i="17"/>
  <c r="Q15" i="15"/>
  <c r="Q20" i="13"/>
  <c r="Q15" i="13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5" i="11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1" i="20"/>
  <c r="Q42" i="20"/>
  <c r="Q43" i="20"/>
  <c r="Q44" i="20"/>
  <c r="Q45" i="20"/>
  <c r="Q46" i="20"/>
  <c r="Q47" i="20"/>
  <c r="Q48" i="20"/>
  <c r="Q49" i="20"/>
  <c r="Q50" i="20"/>
  <c r="Q51" i="20"/>
  <c r="Q52" i="20"/>
  <c r="Q53" i="20"/>
  <c r="Q54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Q69" i="20"/>
  <c r="Q70" i="20"/>
  <c r="Q71" i="20"/>
  <c r="Q72" i="20"/>
  <c r="Q73" i="20"/>
  <c r="Q74" i="20"/>
  <c r="Q75" i="20"/>
  <c r="Q76" i="20"/>
  <c r="Q77" i="20"/>
  <c r="Q78" i="20"/>
  <c r="Q79" i="20"/>
  <c r="Q80" i="20"/>
  <c r="Q81" i="20"/>
  <c r="Q82" i="20"/>
  <c r="Q83" i="20"/>
  <c r="Q84" i="20"/>
  <c r="Q85" i="20"/>
  <c r="Q86" i="20"/>
  <c r="Q87" i="20"/>
  <c r="Q88" i="20"/>
  <c r="Q89" i="20"/>
  <c r="Q90" i="20"/>
  <c r="Q91" i="20"/>
  <c r="Q92" i="20"/>
  <c r="Q93" i="20"/>
  <c r="Q94" i="20"/>
  <c r="Q95" i="20"/>
  <c r="Q96" i="20"/>
  <c r="Q97" i="20"/>
  <c r="Q98" i="20"/>
  <c r="Q99" i="20"/>
  <c r="Q100" i="20"/>
  <c r="Q101" i="20"/>
  <c r="Q102" i="20"/>
  <c r="Q103" i="20"/>
  <c r="Q104" i="20"/>
  <c r="Q105" i="20"/>
  <c r="Q106" i="20"/>
  <c r="Q107" i="20"/>
  <c r="Q108" i="20"/>
  <c r="Q109" i="20"/>
  <c r="Q110" i="20"/>
  <c r="Q111" i="20"/>
  <c r="Q112" i="20"/>
  <c r="Q113" i="20"/>
  <c r="Q114" i="20"/>
  <c r="Q115" i="20"/>
  <c r="Q116" i="20"/>
  <c r="Q117" i="20"/>
  <c r="Q118" i="20"/>
  <c r="Q119" i="20"/>
  <c r="Q120" i="20"/>
  <c r="Q121" i="20"/>
  <c r="Q122" i="20"/>
  <c r="Q123" i="20"/>
  <c r="Q124" i="20"/>
  <c r="Q125" i="20"/>
  <c r="Q126" i="20"/>
  <c r="Q127" i="20"/>
  <c r="Q128" i="20"/>
  <c r="Q129" i="20"/>
  <c r="Q130" i="20"/>
  <c r="Q131" i="20"/>
  <c r="Q132" i="20"/>
  <c r="Q133" i="20"/>
  <c r="Q134" i="20"/>
  <c r="Q135" i="20"/>
  <c r="Q136" i="20"/>
  <c r="Q137" i="20"/>
  <c r="Q138" i="20"/>
  <c r="Q139" i="20"/>
  <c r="Q140" i="20"/>
  <c r="Q141" i="20"/>
  <c r="Q142" i="20"/>
  <c r="Q143" i="20"/>
  <c r="Q144" i="20"/>
  <c r="Q145" i="20"/>
  <c r="Q146" i="20"/>
  <c r="Q147" i="20"/>
  <c r="Q148" i="20"/>
  <c r="Q149" i="20"/>
  <c r="Q150" i="20"/>
  <c r="Q151" i="20"/>
  <c r="Q152" i="20"/>
  <c r="Q153" i="20"/>
  <c r="Q154" i="20"/>
  <c r="Q155" i="20"/>
  <c r="Q156" i="20"/>
  <c r="Q157" i="20"/>
  <c r="Q158" i="20"/>
  <c r="Q159" i="20"/>
  <c r="Q160" i="20"/>
  <c r="Q161" i="20"/>
  <c r="Q162" i="20"/>
  <c r="Q163" i="20"/>
  <c r="Q164" i="20"/>
  <c r="Q165" i="20"/>
  <c r="Q166" i="20"/>
  <c r="Q167" i="20"/>
  <c r="Q168" i="20"/>
  <c r="Q169" i="20"/>
  <c r="Q170" i="20"/>
  <c r="Q171" i="20"/>
  <c r="Q172" i="20"/>
  <c r="Q173" i="20"/>
  <c r="Q174" i="20"/>
  <c r="Q175" i="20"/>
  <c r="Q176" i="20"/>
  <c r="Q177" i="20"/>
  <c r="Q178" i="20"/>
  <c r="Q179" i="20"/>
  <c r="Q180" i="20"/>
  <c r="Q181" i="20"/>
  <c r="Q182" i="20"/>
  <c r="Q183" i="20"/>
  <c r="Q184" i="20"/>
  <c r="Q185" i="20"/>
  <c r="Q186" i="20"/>
  <c r="Q187" i="20"/>
  <c r="Q188" i="20"/>
  <c r="Q189" i="20"/>
  <c r="Q190" i="20"/>
  <c r="Q191" i="20"/>
  <c r="Q192" i="20"/>
  <c r="Q193" i="20"/>
  <c r="Q194" i="20"/>
  <c r="Q15" i="20"/>
  <c r="Q77" i="9"/>
  <c r="Q81" i="9"/>
  <c r="Q85" i="9"/>
  <c r="Q89" i="9"/>
  <c r="Q93" i="9"/>
  <c r="Q97" i="9"/>
  <c r="Q101" i="9"/>
  <c r="Q105" i="9"/>
  <c r="Q109" i="9"/>
  <c r="Q111" i="9"/>
  <c r="Q113" i="9"/>
  <c r="Q117" i="9"/>
  <c r="Q119" i="9"/>
  <c r="Q121" i="9"/>
  <c r="Q125" i="9"/>
  <c r="Q127" i="9"/>
  <c r="Q129" i="9"/>
  <c r="Q133" i="9"/>
  <c r="Q135" i="9"/>
  <c r="Q137" i="9"/>
  <c r="Q141" i="9"/>
  <c r="Q143" i="9"/>
  <c r="Q145" i="9"/>
  <c r="Q149" i="9"/>
  <c r="Q151" i="9"/>
  <c r="Q153" i="9"/>
  <c r="Q157" i="9"/>
  <c r="Q159" i="9"/>
  <c r="Q161" i="9"/>
  <c r="Q165" i="9"/>
  <c r="Q167" i="9"/>
  <c r="Q169" i="9"/>
  <c r="Q171" i="9"/>
  <c r="Q173" i="9"/>
  <c r="Q175" i="9"/>
  <c r="Q177" i="9"/>
  <c r="Q181" i="9"/>
  <c r="Q183" i="9"/>
  <c r="Q185" i="9"/>
  <c r="Q187" i="9"/>
  <c r="Q189" i="9"/>
  <c r="Q191" i="9"/>
  <c r="Q193" i="9"/>
  <c r="Q17" i="9"/>
  <c r="Q19" i="9"/>
  <c r="Q21" i="9"/>
  <c r="Q23" i="9"/>
  <c r="Q25" i="9"/>
  <c r="Q27" i="9"/>
  <c r="Q29" i="9"/>
  <c r="Q31" i="9"/>
  <c r="Q33" i="9"/>
  <c r="Q35" i="9"/>
  <c r="Q37" i="9"/>
  <c r="Q39" i="9"/>
  <c r="Q41" i="9"/>
  <c r="Q43" i="9"/>
  <c r="Q45" i="9"/>
  <c r="Q47" i="9"/>
  <c r="Q49" i="9"/>
  <c r="Q51" i="9"/>
  <c r="Q53" i="9"/>
  <c r="Q55" i="9"/>
  <c r="Q57" i="9"/>
  <c r="Q59" i="9"/>
  <c r="Q61" i="9"/>
  <c r="Q63" i="9"/>
  <c r="Q65" i="9"/>
  <c r="Q67" i="9"/>
  <c r="Q69" i="9"/>
  <c r="Q71" i="9"/>
  <c r="Q73" i="9"/>
  <c r="Q75" i="9"/>
  <c r="Q79" i="9"/>
  <c r="Q83" i="9"/>
  <c r="Q87" i="9"/>
  <c r="Q91" i="9"/>
  <c r="Q95" i="9"/>
  <c r="Q99" i="9"/>
  <c r="Q103" i="9"/>
  <c r="Q107" i="9"/>
  <c r="Q115" i="9"/>
  <c r="Q123" i="9"/>
  <c r="Q131" i="9"/>
  <c r="Q139" i="9"/>
  <c r="Q147" i="9"/>
  <c r="Q155" i="9"/>
  <c r="Q163" i="9"/>
  <c r="Q179" i="9"/>
  <c r="Q18" i="9"/>
  <c r="Q20" i="9"/>
  <c r="Q22" i="9"/>
  <c r="Q24" i="9"/>
  <c r="Q26" i="9"/>
  <c r="Q28" i="9"/>
  <c r="Q30" i="9"/>
  <c r="Q32" i="9"/>
  <c r="Q34" i="9"/>
  <c r="Q36" i="9"/>
  <c r="Q38" i="9"/>
  <c r="Q40" i="9"/>
  <c r="Q42" i="9"/>
  <c r="Q44" i="9"/>
  <c r="Q46" i="9"/>
  <c r="Q48" i="9"/>
  <c r="Q50" i="9"/>
  <c r="Q52" i="9"/>
  <c r="Q54" i="9"/>
  <c r="Q56" i="9"/>
  <c r="Q58" i="9"/>
  <c r="Q60" i="9"/>
  <c r="Q62" i="9"/>
  <c r="Q64" i="9"/>
  <c r="Q66" i="9"/>
  <c r="Q68" i="9"/>
  <c r="Q70" i="9"/>
  <c r="Q72" i="9"/>
  <c r="Q74" i="9"/>
  <c r="Q76" i="9"/>
  <c r="Q78" i="9"/>
  <c r="Q80" i="9"/>
  <c r="Q82" i="9"/>
  <c r="Q84" i="9"/>
  <c r="Q86" i="9"/>
  <c r="Q88" i="9"/>
  <c r="Q90" i="9"/>
  <c r="Q92" i="9"/>
  <c r="Q94" i="9"/>
  <c r="Q96" i="9"/>
  <c r="Q98" i="9"/>
  <c r="Q100" i="9"/>
  <c r="Q102" i="9"/>
  <c r="Q104" i="9"/>
  <c r="Q106" i="9"/>
  <c r="Q108" i="9"/>
  <c r="Q110" i="9"/>
  <c r="Q112" i="9"/>
  <c r="Q114" i="9"/>
  <c r="Q116" i="9"/>
  <c r="Q118" i="9"/>
  <c r="Q120" i="9"/>
  <c r="Q122" i="9"/>
  <c r="Q124" i="9"/>
  <c r="Q126" i="9"/>
  <c r="Q128" i="9"/>
  <c r="Q130" i="9"/>
  <c r="Q132" i="9"/>
  <c r="Q134" i="9"/>
  <c r="Q136" i="9"/>
  <c r="Q138" i="9"/>
  <c r="Q140" i="9"/>
  <c r="Q142" i="9"/>
  <c r="Q144" i="9"/>
  <c r="Q146" i="9"/>
  <c r="Q148" i="9"/>
  <c r="Q150" i="9"/>
  <c r="Q152" i="9"/>
  <c r="Q154" i="9"/>
  <c r="Q156" i="9"/>
  <c r="Q158" i="9"/>
  <c r="Q160" i="9"/>
  <c r="Q162" i="9"/>
  <c r="Q164" i="9"/>
  <c r="Q166" i="9"/>
  <c r="Q168" i="9"/>
  <c r="Q170" i="9"/>
  <c r="Q172" i="9"/>
  <c r="Q174" i="9"/>
  <c r="Q176" i="9"/>
  <c r="Q178" i="9"/>
  <c r="Q180" i="9"/>
  <c r="Q182" i="9"/>
  <c r="Q184" i="9"/>
  <c r="Q186" i="9"/>
  <c r="Q188" i="9"/>
  <c r="Q190" i="9"/>
  <c r="Q192" i="9"/>
  <c r="Q194" i="9"/>
  <c r="Q15" i="9"/>
  <c r="O195" i="15" l="1"/>
  <c r="Q16" i="9"/>
  <c r="C36" i="23" l="1"/>
  <c r="E36" i="23"/>
  <c r="C37" i="23"/>
  <c r="D37" i="23"/>
  <c r="E37" i="23"/>
  <c r="F37" i="23"/>
  <c r="B37" i="23"/>
  <c r="B38" i="23"/>
  <c r="B39" i="23"/>
  <c r="B40" i="23"/>
  <c r="B41" i="23"/>
  <c r="B42" i="23"/>
  <c r="B52" i="23"/>
  <c r="C27" i="23"/>
  <c r="E27" i="23"/>
  <c r="C28" i="23"/>
  <c r="D28" i="23"/>
  <c r="E28" i="23"/>
  <c r="F28" i="23"/>
  <c r="B28" i="23"/>
  <c r="B29" i="23"/>
  <c r="B30" i="23"/>
  <c r="B31" i="23"/>
  <c r="B32" i="23"/>
  <c r="C17" i="23"/>
  <c r="E17" i="23"/>
  <c r="C18" i="23"/>
  <c r="D18" i="23"/>
  <c r="E18" i="23"/>
  <c r="F18" i="23"/>
  <c r="B18" i="23"/>
  <c r="B19" i="23"/>
  <c r="B20" i="23"/>
  <c r="B21" i="23"/>
  <c r="B22" i="23"/>
  <c r="C6" i="23"/>
  <c r="E6" i="23"/>
  <c r="C7" i="23"/>
  <c r="D7" i="23"/>
  <c r="E7" i="23"/>
  <c r="F7" i="23"/>
  <c r="B7" i="23"/>
  <c r="B8" i="23"/>
  <c r="B9" i="23"/>
  <c r="B10" i="23"/>
  <c r="B11" i="23"/>
  <c r="B12" i="23"/>
  <c r="B13" i="23"/>
  <c r="P195" i="1" l="1"/>
  <c r="P195" i="9"/>
  <c r="A7" i="22" l="1"/>
  <c r="A8" i="22"/>
  <c r="A9" i="22"/>
  <c r="A10" i="22"/>
  <c r="A11" i="22"/>
  <c r="A12" i="22"/>
  <c r="A13" i="22"/>
  <c r="F65" i="23"/>
  <c r="E65" i="23"/>
  <c r="D65" i="23"/>
  <c r="C65" i="23"/>
  <c r="B65" i="23"/>
  <c r="B66" i="23"/>
  <c r="B67" i="23"/>
  <c r="B68" i="23"/>
  <c r="B69" i="23"/>
  <c r="B70" i="23"/>
  <c r="C64" i="23"/>
  <c r="E64" i="23"/>
  <c r="A64" i="23"/>
  <c r="F55" i="23"/>
  <c r="E55" i="23"/>
  <c r="D55" i="23"/>
  <c r="C55" i="23"/>
  <c r="B55" i="23"/>
  <c r="B56" i="23"/>
  <c r="B57" i="23"/>
  <c r="B58" i="23"/>
  <c r="B59" i="23"/>
  <c r="C54" i="23"/>
  <c r="E54" i="23"/>
  <c r="A54" i="23"/>
  <c r="F47" i="23"/>
  <c r="E47" i="23"/>
  <c r="D47" i="23"/>
  <c r="C47" i="23"/>
  <c r="C46" i="23"/>
  <c r="E46" i="23"/>
  <c r="B47" i="23"/>
  <c r="B48" i="23"/>
  <c r="B49" i="23"/>
  <c r="B50" i="23"/>
  <c r="B51" i="23"/>
  <c r="A46" i="23"/>
  <c r="A36" i="23"/>
  <c r="A27" i="23"/>
  <c r="A17" i="23"/>
  <c r="A6" i="23"/>
  <c r="P195" i="20" l="1"/>
  <c r="O195" i="20"/>
  <c r="N195" i="20"/>
  <c r="M195" i="20"/>
  <c r="L195" i="20"/>
  <c r="K195" i="20"/>
  <c r="J195" i="20"/>
  <c r="I195" i="20"/>
  <c r="H195" i="20"/>
  <c r="G195" i="20"/>
  <c r="F195" i="20"/>
  <c r="E195" i="20"/>
  <c r="D195" i="20"/>
  <c r="P14" i="20"/>
  <c r="P196" i="20" s="1"/>
  <c r="O14" i="20"/>
  <c r="O196" i="20" s="1"/>
  <c r="N14" i="20"/>
  <c r="N196" i="20" s="1"/>
  <c r="N197" i="20" s="1"/>
  <c r="N198" i="20" s="1"/>
  <c r="M14" i="20"/>
  <c r="M196" i="20" s="1"/>
  <c r="L14" i="20"/>
  <c r="L196" i="20" s="1"/>
  <c r="L197" i="20" s="1"/>
  <c r="L198" i="20" s="1"/>
  <c r="K14" i="20"/>
  <c r="K196" i="20" s="1"/>
  <c r="J14" i="20"/>
  <c r="J196" i="20" s="1"/>
  <c r="J197" i="20" s="1"/>
  <c r="J198" i="20" s="1"/>
  <c r="I14" i="20"/>
  <c r="I196" i="20" s="1"/>
  <c r="H14" i="20"/>
  <c r="H196" i="20" s="1"/>
  <c r="H197" i="20" s="1"/>
  <c r="G14" i="20"/>
  <c r="G196" i="20" s="1"/>
  <c r="F14" i="20"/>
  <c r="F196" i="20" s="1"/>
  <c r="F197" i="20" s="1"/>
  <c r="E14" i="20"/>
  <c r="E196" i="20" s="1"/>
  <c r="D14" i="20"/>
  <c r="D196" i="20" s="1"/>
  <c r="E197" i="20" l="1"/>
  <c r="I197" i="20"/>
  <c r="I198" i="20" s="1"/>
  <c r="M197" i="20"/>
  <c r="M198" i="20" s="1"/>
  <c r="Q195" i="20"/>
  <c r="G197" i="20"/>
  <c r="K197" i="20"/>
  <c r="K198" i="20" s="1"/>
  <c r="O197" i="20"/>
  <c r="O198" i="20" s="1"/>
  <c r="P197" i="20"/>
  <c r="P198" i="20" s="1"/>
  <c r="G198" i="20"/>
  <c r="I205" i="20"/>
  <c r="D8" i="21" s="1"/>
  <c r="C69" i="23" s="1"/>
  <c r="Q196" i="20"/>
  <c r="D197" i="20"/>
  <c r="H198" i="20"/>
  <c r="E198" i="20"/>
  <c r="I204" i="20"/>
  <c r="D7" i="21" s="1"/>
  <c r="C68" i="23" s="1"/>
  <c r="F198" i="20"/>
  <c r="I206" i="20" l="1"/>
  <c r="D9" i="21" s="1"/>
  <c r="C70" i="23" s="1"/>
  <c r="I203" i="20"/>
  <c r="D6" i="21" s="1"/>
  <c r="C67" i="23" s="1"/>
  <c r="D198" i="20"/>
  <c r="Q198" i="20" s="1"/>
  <c r="Q197" i="20"/>
  <c r="I202" i="20"/>
  <c r="D5" i="21" s="1"/>
  <c r="C66" i="23" s="1"/>
  <c r="K204" i="20"/>
  <c r="J204" i="20"/>
  <c r="E7" i="21" s="1"/>
  <c r="D68" i="23" s="1"/>
  <c r="J206" i="20"/>
  <c r="E9" i="21" s="1"/>
  <c r="D70" i="23" s="1"/>
  <c r="K205" i="20"/>
  <c r="J205" i="20"/>
  <c r="E8" i="21" s="1"/>
  <c r="D69" i="23" s="1"/>
  <c r="K206" i="20" l="1"/>
  <c r="J203" i="20"/>
  <c r="E6" i="21" s="1"/>
  <c r="D67" i="23" s="1"/>
  <c r="K203" i="20"/>
  <c r="L203" i="20" s="1"/>
  <c r="G6" i="21" s="1"/>
  <c r="F67" i="23" s="1"/>
  <c r="L205" i="20"/>
  <c r="G8" i="21" s="1"/>
  <c r="F69" i="23" s="1"/>
  <c r="F8" i="21"/>
  <c r="L204" i="20"/>
  <c r="G7" i="21" s="1"/>
  <c r="F68" i="23" s="1"/>
  <c r="F7" i="21"/>
  <c r="L206" i="20"/>
  <c r="G9" i="21" s="1"/>
  <c r="F70" i="23" s="1"/>
  <c r="F9" i="21"/>
  <c r="K202" i="20"/>
  <c r="J202" i="20"/>
  <c r="E5" i="21" s="1"/>
  <c r="D66" i="23" s="1"/>
  <c r="F6" i="21" l="1"/>
  <c r="B25" i="21" s="1"/>
  <c r="E70" i="23"/>
  <c r="B28" i="21"/>
  <c r="L202" i="20"/>
  <c r="G5" i="21" s="1"/>
  <c r="F66" i="23" s="1"/>
  <c r="F5" i="21"/>
  <c r="B27" i="21"/>
  <c r="E69" i="23"/>
  <c r="E68" i="23"/>
  <c r="B26" i="21"/>
  <c r="M28" i="21" l="1"/>
  <c r="L28" i="21"/>
  <c r="L27" i="21"/>
  <c r="M27" i="21"/>
  <c r="M26" i="21"/>
  <c r="L26" i="21"/>
  <c r="L25" i="21"/>
  <c r="M25" i="21"/>
  <c r="F28" i="21"/>
  <c r="J28" i="21"/>
  <c r="E28" i="21"/>
  <c r="G28" i="21"/>
  <c r="K28" i="21"/>
  <c r="D28" i="21"/>
  <c r="H28" i="21"/>
  <c r="C28" i="21"/>
  <c r="I28" i="21"/>
  <c r="F27" i="21"/>
  <c r="J27" i="21"/>
  <c r="E27" i="21"/>
  <c r="G27" i="21"/>
  <c r="K27" i="21"/>
  <c r="I27" i="21"/>
  <c r="C27" i="21"/>
  <c r="D27" i="21"/>
  <c r="H27" i="21"/>
  <c r="F26" i="21"/>
  <c r="J26" i="21"/>
  <c r="C26" i="21"/>
  <c r="E26" i="21"/>
  <c r="G26" i="21"/>
  <c r="K26" i="21"/>
  <c r="D26" i="21"/>
  <c r="H26" i="21"/>
  <c r="I26" i="21"/>
  <c r="F25" i="21"/>
  <c r="J25" i="21"/>
  <c r="G25" i="21"/>
  <c r="K25" i="21"/>
  <c r="C25" i="21"/>
  <c r="E25" i="21"/>
  <c r="D25" i="21"/>
  <c r="H25" i="21"/>
  <c r="I25" i="21"/>
  <c r="E67" i="23"/>
  <c r="E66" i="23"/>
  <c r="B24" i="21"/>
  <c r="M24" i="21" l="1"/>
  <c r="M29" i="21" s="1"/>
  <c r="L13" i="22" s="1"/>
  <c r="L24" i="21"/>
  <c r="L29" i="21" s="1"/>
  <c r="K13" i="22" s="1"/>
  <c r="F24" i="21"/>
  <c r="F29" i="21" s="1"/>
  <c r="E13" i="22" s="1"/>
  <c r="J24" i="21"/>
  <c r="J29" i="21" s="1"/>
  <c r="I13" i="22" s="1"/>
  <c r="I24" i="21"/>
  <c r="G24" i="21"/>
  <c r="G29" i="21" s="1"/>
  <c r="F13" i="22" s="1"/>
  <c r="K24" i="21"/>
  <c r="K29" i="21" s="1"/>
  <c r="J13" i="22" s="1"/>
  <c r="D24" i="21"/>
  <c r="D29" i="21" s="1"/>
  <c r="C13" i="22" s="1"/>
  <c r="H24" i="21"/>
  <c r="H29" i="21" s="1"/>
  <c r="G13" i="22" s="1"/>
  <c r="C24" i="21"/>
  <c r="C29" i="21" s="1"/>
  <c r="B13" i="22" s="1"/>
  <c r="E24" i="21"/>
  <c r="E29" i="21" s="1"/>
  <c r="D13" i="22" s="1"/>
  <c r="I29" i="21"/>
  <c r="H13" i="22" s="1"/>
  <c r="P195" i="17" l="1"/>
  <c r="O195" i="17"/>
  <c r="N195" i="17"/>
  <c r="M195" i="17"/>
  <c r="L195" i="17"/>
  <c r="K195" i="17"/>
  <c r="J195" i="17"/>
  <c r="I195" i="17"/>
  <c r="H195" i="17"/>
  <c r="G195" i="17"/>
  <c r="F195" i="17"/>
  <c r="E195" i="17"/>
  <c r="D195" i="17"/>
  <c r="P14" i="17"/>
  <c r="P196" i="17" s="1"/>
  <c r="O14" i="17"/>
  <c r="O196" i="17" s="1"/>
  <c r="O197" i="17" s="1"/>
  <c r="N14" i="17"/>
  <c r="N196" i="17" s="1"/>
  <c r="N197" i="17" s="1"/>
  <c r="N198" i="17" s="1"/>
  <c r="M14" i="17"/>
  <c r="M196" i="17" s="1"/>
  <c r="L14" i="17"/>
  <c r="L196" i="17" s="1"/>
  <c r="L197" i="17" s="1"/>
  <c r="L198" i="17" s="1"/>
  <c r="K14" i="17"/>
  <c r="K196" i="17" s="1"/>
  <c r="J14" i="17"/>
  <c r="J196" i="17" s="1"/>
  <c r="J197" i="17" s="1"/>
  <c r="J198" i="17" s="1"/>
  <c r="I14" i="17"/>
  <c r="I196" i="17" s="1"/>
  <c r="H14" i="17"/>
  <c r="H196" i="17" s="1"/>
  <c r="H197" i="17" s="1"/>
  <c r="G14" i="17"/>
  <c r="G196" i="17" s="1"/>
  <c r="F14" i="17"/>
  <c r="F196" i="17" s="1"/>
  <c r="F197" i="17" s="1"/>
  <c r="E14" i="17"/>
  <c r="E196" i="17" s="1"/>
  <c r="D14" i="17"/>
  <c r="D196" i="17" s="1"/>
  <c r="D197" i="17" s="1"/>
  <c r="P195" i="15"/>
  <c r="N195" i="15"/>
  <c r="M195" i="15"/>
  <c r="L195" i="15"/>
  <c r="K195" i="15"/>
  <c r="J195" i="15"/>
  <c r="I195" i="15"/>
  <c r="H195" i="15"/>
  <c r="G195" i="15"/>
  <c r="F195" i="15"/>
  <c r="E195" i="15"/>
  <c r="D195" i="15"/>
  <c r="P14" i="15"/>
  <c r="P196" i="15" s="1"/>
  <c r="O14" i="15"/>
  <c r="O196" i="15" s="1"/>
  <c r="O197" i="15" s="1"/>
  <c r="O198" i="15" s="1"/>
  <c r="N14" i="15"/>
  <c r="N196" i="15" s="1"/>
  <c r="M14" i="15"/>
  <c r="M196" i="15" s="1"/>
  <c r="L14" i="15"/>
  <c r="L196" i="15" s="1"/>
  <c r="L197" i="15" s="1"/>
  <c r="L198" i="15" s="1"/>
  <c r="K14" i="15"/>
  <c r="K196" i="15" s="1"/>
  <c r="J14" i="15"/>
  <c r="J196" i="15" s="1"/>
  <c r="I14" i="15"/>
  <c r="I196" i="15" s="1"/>
  <c r="H14" i="15"/>
  <c r="H196" i="15" s="1"/>
  <c r="H197" i="15" s="1"/>
  <c r="G14" i="15"/>
  <c r="G196" i="15" s="1"/>
  <c r="F14" i="15"/>
  <c r="F196" i="15" s="1"/>
  <c r="E14" i="15"/>
  <c r="E196" i="15" s="1"/>
  <c r="D14" i="15"/>
  <c r="D196" i="15" s="1"/>
  <c r="D197" i="15" s="1"/>
  <c r="P195" i="13"/>
  <c r="O195" i="13"/>
  <c r="N195" i="13"/>
  <c r="M195" i="13"/>
  <c r="L195" i="13"/>
  <c r="K195" i="13"/>
  <c r="J195" i="13"/>
  <c r="I195" i="13"/>
  <c r="H195" i="13"/>
  <c r="G195" i="13"/>
  <c r="F195" i="13"/>
  <c r="E195" i="13"/>
  <c r="D195" i="13"/>
  <c r="P14" i="13"/>
  <c r="P196" i="13" s="1"/>
  <c r="O14" i="13"/>
  <c r="O196" i="13" s="1"/>
  <c r="N14" i="13"/>
  <c r="N196" i="13" s="1"/>
  <c r="N197" i="13" s="1"/>
  <c r="N198" i="13" s="1"/>
  <c r="M14" i="13"/>
  <c r="M196" i="13" s="1"/>
  <c r="L14" i="13"/>
  <c r="L196" i="13" s="1"/>
  <c r="K14" i="13"/>
  <c r="K196" i="13" s="1"/>
  <c r="J14" i="13"/>
  <c r="J196" i="13" s="1"/>
  <c r="J197" i="13" s="1"/>
  <c r="J198" i="13" s="1"/>
  <c r="I14" i="13"/>
  <c r="I196" i="13" s="1"/>
  <c r="H14" i="13"/>
  <c r="H196" i="13" s="1"/>
  <c r="G14" i="13"/>
  <c r="G196" i="13" s="1"/>
  <c r="F14" i="13"/>
  <c r="F196" i="13" s="1"/>
  <c r="F197" i="13" s="1"/>
  <c r="E14" i="13"/>
  <c r="E196" i="13" s="1"/>
  <c r="D14" i="13"/>
  <c r="D196" i="13" s="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D195" i="11"/>
  <c r="P14" i="11"/>
  <c r="P196" i="11" s="1"/>
  <c r="O14" i="11"/>
  <c r="O196" i="11" s="1"/>
  <c r="N14" i="11"/>
  <c r="N196" i="11" s="1"/>
  <c r="M14" i="11"/>
  <c r="M196" i="11" s="1"/>
  <c r="L14" i="11"/>
  <c r="L196" i="11" s="1"/>
  <c r="L197" i="11" s="1"/>
  <c r="L198" i="11" s="1"/>
  <c r="K14" i="11"/>
  <c r="K196" i="11" s="1"/>
  <c r="J14" i="11"/>
  <c r="J196" i="11" s="1"/>
  <c r="I14" i="11"/>
  <c r="I196" i="11" s="1"/>
  <c r="I197" i="11" s="1"/>
  <c r="H14" i="11"/>
  <c r="H196" i="11" s="1"/>
  <c r="H197" i="11" s="1"/>
  <c r="G14" i="11"/>
  <c r="G196" i="11" s="1"/>
  <c r="F14" i="11"/>
  <c r="F196" i="11" s="1"/>
  <c r="E14" i="11"/>
  <c r="E196" i="11" s="1"/>
  <c r="E197" i="11" s="1"/>
  <c r="D14" i="11"/>
  <c r="D196" i="11" s="1"/>
  <c r="D197" i="11" s="1"/>
  <c r="G197" i="17" l="1"/>
  <c r="G198" i="17" s="1"/>
  <c r="K197" i="17"/>
  <c r="I205" i="17" s="1"/>
  <c r="O198" i="17"/>
  <c r="I207" i="17"/>
  <c r="I204" i="17"/>
  <c r="D7" i="18" s="1"/>
  <c r="C50" i="23" s="1"/>
  <c r="H198" i="11"/>
  <c r="F197" i="11"/>
  <c r="I204" i="11" s="1"/>
  <c r="J204" i="11" s="1"/>
  <c r="J197" i="11"/>
  <c r="J198" i="11" s="1"/>
  <c r="N197" i="11"/>
  <c r="N198" i="11" s="1"/>
  <c r="H197" i="13"/>
  <c r="I206" i="13" s="1"/>
  <c r="M197" i="11"/>
  <c r="M198" i="11" s="1"/>
  <c r="G197" i="11"/>
  <c r="E197" i="13"/>
  <c r="E198" i="13" s="1"/>
  <c r="I197" i="13"/>
  <c r="M197" i="13"/>
  <c r="M198" i="13" s="1"/>
  <c r="G197" i="15"/>
  <c r="K197" i="15"/>
  <c r="E197" i="17"/>
  <c r="I206" i="17" s="1"/>
  <c r="I197" i="17"/>
  <c r="I198" i="17" s="1"/>
  <c r="M197" i="17"/>
  <c r="M198" i="17" s="1"/>
  <c r="D197" i="13"/>
  <c r="L197" i="13"/>
  <c r="L198" i="13" s="1"/>
  <c r="G197" i="13"/>
  <c r="K197" i="13"/>
  <c r="K198" i="13" s="1"/>
  <c r="O197" i="13"/>
  <c r="O198" i="13" s="1"/>
  <c r="F197" i="15"/>
  <c r="N197" i="15"/>
  <c r="N198" i="15" s="1"/>
  <c r="E197" i="15"/>
  <c r="I197" i="15"/>
  <c r="I198" i="15" s="1"/>
  <c r="M197" i="15"/>
  <c r="M198" i="15" s="1"/>
  <c r="J197" i="15"/>
  <c r="J198" i="15" s="1"/>
  <c r="P197" i="17"/>
  <c r="P198" i="17" s="1"/>
  <c r="H198" i="17"/>
  <c r="D8" i="18"/>
  <c r="C51" i="23" s="1"/>
  <c r="P197" i="15"/>
  <c r="P198" i="15" s="1"/>
  <c r="P197" i="13"/>
  <c r="P198" i="13" s="1"/>
  <c r="P197" i="11"/>
  <c r="P198" i="11" s="1"/>
  <c r="H198" i="15"/>
  <c r="K197" i="11"/>
  <c r="K198" i="11" s="1"/>
  <c r="O197" i="11"/>
  <c r="O198" i="11" s="1"/>
  <c r="F198" i="17"/>
  <c r="D198" i="17"/>
  <c r="D198" i="15"/>
  <c r="F198" i="13"/>
  <c r="D198" i="13"/>
  <c r="D198" i="11"/>
  <c r="E198" i="11"/>
  <c r="I198" i="11"/>
  <c r="K198" i="17" l="1"/>
  <c r="I203" i="11"/>
  <c r="D6" i="12" s="1"/>
  <c r="C20" i="23" s="1"/>
  <c r="I206" i="11"/>
  <c r="I203" i="17"/>
  <c r="D6" i="18" s="1"/>
  <c r="C49" i="23" s="1"/>
  <c r="D9" i="18"/>
  <c r="C52" i="23" s="1"/>
  <c r="I202" i="17"/>
  <c r="D5" i="18" s="1"/>
  <c r="C48" i="23" s="1"/>
  <c r="I198" i="13"/>
  <c r="I205" i="13"/>
  <c r="F198" i="11"/>
  <c r="K198" i="15"/>
  <c r="I203" i="15"/>
  <c r="I203" i="13"/>
  <c r="J203" i="13" s="1"/>
  <c r="E6" i="14" s="1"/>
  <c r="D30" i="23" s="1"/>
  <c r="H198" i="13"/>
  <c r="D9" i="14"/>
  <c r="C33" i="23" s="1"/>
  <c r="I207" i="15"/>
  <c r="I202" i="15"/>
  <c r="D5" i="16" s="1"/>
  <c r="C38" i="23" s="1"/>
  <c r="I204" i="15"/>
  <c r="K204" i="15" s="1"/>
  <c r="F7" i="16" s="1"/>
  <c r="E40" i="23" s="1"/>
  <c r="E198" i="15"/>
  <c r="I206" i="15"/>
  <c r="I205" i="15"/>
  <c r="D8" i="16" s="1"/>
  <c r="C41" i="23" s="1"/>
  <c r="G198" i="11"/>
  <c r="I205" i="11"/>
  <c r="D8" i="12" s="1"/>
  <c r="C22" i="23" s="1"/>
  <c r="I204" i="13"/>
  <c r="G198" i="13"/>
  <c r="I202" i="13"/>
  <c r="D5" i="14" s="1"/>
  <c r="C29" i="23" s="1"/>
  <c r="I202" i="11"/>
  <c r="D5" i="12" s="1"/>
  <c r="C19" i="23" s="1"/>
  <c r="E198" i="17"/>
  <c r="J207" i="15"/>
  <c r="D43" i="23" s="1"/>
  <c r="K207" i="15"/>
  <c r="C43" i="23"/>
  <c r="G198" i="15"/>
  <c r="D8" i="14"/>
  <c r="C32" i="23" s="1"/>
  <c r="D7" i="14"/>
  <c r="C31" i="23" s="1"/>
  <c r="F198" i="15"/>
  <c r="D9" i="16"/>
  <c r="C42" i="23" s="1"/>
  <c r="D6" i="16"/>
  <c r="C39" i="23" s="1"/>
  <c r="K206" i="17"/>
  <c r="J206" i="17"/>
  <c r="E9" i="18" s="1"/>
  <c r="D52" i="23" s="1"/>
  <c r="J206" i="15"/>
  <c r="E9" i="16" s="1"/>
  <c r="D42" i="23" s="1"/>
  <c r="D7" i="12"/>
  <c r="C21" i="23" s="1"/>
  <c r="K204" i="17"/>
  <c r="J204" i="17"/>
  <c r="E7" i="18" s="1"/>
  <c r="D50" i="23" s="1"/>
  <c r="K205" i="17"/>
  <c r="J205" i="17"/>
  <c r="E8" i="18" s="1"/>
  <c r="D51" i="23" s="1"/>
  <c r="K203" i="11"/>
  <c r="J205" i="15" l="1"/>
  <c r="E8" i="16" s="1"/>
  <c r="D41" i="23" s="1"/>
  <c r="J203" i="17"/>
  <c r="E6" i="18" s="1"/>
  <c r="D49" i="23" s="1"/>
  <c r="K203" i="17"/>
  <c r="J203" i="11"/>
  <c r="E6" i="12" s="1"/>
  <c r="D20" i="23" s="1"/>
  <c r="J202" i="13"/>
  <c r="E5" i="14" s="1"/>
  <c r="D29" i="23" s="1"/>
  <c r="K202" i="13"/>
  <c r="L202" i="13" s="1"/>
  <c r="G5" i="14" s="1"/>
  <c r="F29" i="23" s="1"/>
  <c r="K207" i="17"/>
  <c r="L207" i="17" s="1"/>
  <c r="J207" i="17"/>
  <c r="K205" i="15"/>
  <c r="F8" i="16" s="1"/>
  <c r="E41" i="23" s="1"/>
  <c r="J206" i="13"/>
  <c r="E9" i="14" s="1"/>
  <c r="D33" i="23" s="1"/>
  <c r="D7" i="16"/>
  <c r="C40" i="23" s="1"/>
  <c r="D24" i="23"/>
  <c r="C24" i="23"/>
  <c r="J204" i="15"/>
  <c r="E7" i="16" s="1"/>
  <c r="D40" i="23" s="1"/>
  <c r="K206" i="13"/>
  <c r="L206" i="13" s="1"/>
  <c r="G9" i="14" s="1"/>
  <c r="F33" i="23" s="1"/>
  <c r="L207" i="15"/>
  <c r="F43" i="23" s="1"/>
  <c r="J202" i="17"/>
  <c r="E5" i="18" s="1"/>
  <c r="D48" i="23" s="1"/>
  <c r="K202" i="15"/>
  <c r="F5" i="16" s="1"/>
  <c r="E38" i="23" s="1"/>
  <c r="J206" i="11"/>
  <c r="E9" i="12" s="1"/>
  <c r="D23" i="23" s="1"/>
  <c r="D9" i="12"/>
  <c r="C23" i="23" s="1"/>
  <c r="K206" i="11"/>
  <c r="K202" i="17"/>
  <c r="F5" i="18" s="1"/>
  <c r="K203" i="15"/>
  <c r="F6" i="16" s="1"/>
  <c r="E39" i="23" s="1"/>
  <c r="K203" i="13"/>
  <c r="F6" i="14" s="1"/>
  <c r="E30" i="23" s="1"/>
  <c r="J204" i="13"/>
  <c r="E7" i="14" s="1"/>
  <c r="D31" i="23" s="1"/>
  <c r="D6" i="14"/>
  <c r="C30" i="23" s="1"/>
  <c r="J205" i="13"/>
  <c r="E8" i="14" s="1"/>
  <c r="D32" i="23" s="1"/>
  <c r="K204" i="13"/>
  <c r="F7" i="14" s="1"/>
  <c r="E31" i="23" s="1"/>
  <c r="K205" i="13"/>
  <c r="L205" i="13" s="1"/>
  <c r="G8" i="14" s="1"/>
  <c r="F32" i="23" s="1"/>
  <c r="L206" i="17"/>
  <c r="G9" i="18" s="1"/>
  <c r="F52" i="23" s="1"/>
  <c r="F9" i="18"/>
  <c r="K206" i="15"/>
  <c r="J205" i="11"/>
  <c r="E8" i="12" s="1"/>
  <c r="D22" i="23" s="1"/>
  <c r="J202" i="15"/>
  <c r="E5" i="16" s="1"/>
  <c r="D38" i="23" s="1"/>
  <c r="J203" i="15"/>
  <c r="E6" i="16" s="1"/>
  <c r="D39" i="23" s="1"/>
  <c r="F5" i="14"/>
  <c r="L203" i="17"/>
  <c r="G6" i="18" s="1"/>
  <c r="F49" i="23" s="1"/>
  <c r="F6" i="18"/>
  <c r="L205" i="17"/>
  <c r="G8" i="18" s="1"/>
  <c r="F51" i="23" s="1"/>
  <c r="F8" i="18"/>
  <c r="L204" i="17"/>
  <c r="G7" i="18" s="1"/>
  <c r="F50" i="23" s="1"/>
  <c r="F7" i="18"/>
  <c r="J202" i="11"/>
  <c r="E5" i="12" s="1"/>
  <c r="D19" i="23" s="1"/>
  <c r="L204" i="15"/>
  <c r="G7" i="16" s="1"/>
  <c r="F40" i="23" s="1"/>
  <c r="B24" i="16"/>
  <c r="K202" i="11"/>
  <c r="L202" i="11" s="1"/>
  <c r="G5" i="12" s="1"/>
  <c r="F19" i="23" s="1"/>
  <c r="K205" i="11"/>
  <c r="L205" i="11" s="1"/>
  <c r="G8" i="12" s="1"/>
  <c r="F22" i="23" s="1"/>
  <c r="E7" i="12"/>
  <c r="D21" i="23" s="1"/>
  <c r="K204" i="11"/>
  <c r="F7" i="12" s="1"/>
  <c r="E21" i="23" s="1"/>
  <c r="L203" i="11"/>
  <c r="G6" i="12" s="1"/>
  <c r="F20" i="23" s="1"/>
  <c r="F6" i="12"/>
  <c r="E20" i="23" s="1"/>
  <c r="O195" i="9"/>
  <c r="N195" i="9"/>
  <c r="M195" i="9"/>
  <c r="L195" i="9"/>
  <c r="K195" i="9"/>
  <c r="J195" i="9"/>
  <c r="I195" i="9"/>
  <c r="H195" i="9"/>
  <c r="G195" i="9"/>
  <c r="F195" i="9"/>
  <c r="E195" i="9"/>
  <c r="D195" i="9"/>
  <c r="P14" i="9"/>
  <c r="O14" i="9"/>
  <c r="O196" i="9" s="1"/>
  <c r="N14" i="9"/>
  <c r="N196" i="9" s="1"/>
  <c r="M14" i="9"/>
  <c r="M196" i="9" s="1"/>
  <c r="L14" i="9"/>
  <c r="L196" i="9" s="1"/>
  <c r="K14" i="9"/>
  <c r="K196" i="9" s="1"/>
  <c r="J14" i="9"/>
  <c r="J196" i="9" s="1"/>
  <c r="I14" i="9"/>
  <c r="I196" i="9" s="1"/>
  <c r="H14" i="9"/>
  <c r="H196" i="9" s="1"/>
  <c r="G14" i="9"/>
  <c r="G196" i="9" s="1"/>
  <c r="F14" i="9"/>
  <c r="F196" i="9" s="1"/>
  <c r="E14" i="9"/>
  <c r="E196" i="9" s="1"/>
  <c r="D14" i="9"/>
  <c r="D196" i="9" s="1"/>
  <c r="L204" i="13" l="1"/>
  <c r="G7" i="14" s="1"/>
  <c r="F31" i="23" s="1"/>
  <c r="B22" i="16"/>
  <c r="D22" i="16" s="1"/>
  <c r="F22" i="16"/>
  <c r="J22" i="16"/>
  <c r="B25" i="16"/>
  <c r="L205" i="15"/>
  <c r="G8" i="16" s="1"/>
  <c r="F41" i="23" s="1"/>
  <c r="F24" i="16"/>
  <c r="J24" i="16"/>
  <c r="H24" i="16"/>
  <c r="I24" i="16"/>
  <c r="G24" i="16"/>
  <c r="K24" i="16"/>
  <c r="C24" i="16"/>
  <c r="D24" i="16"/>
  <c r="L24" i="16"/>
  <c r="E24" i="16"/>
  <c r="M24" i="16"/>
  <c r="E29" i="23"/>
  <c r="B23" i="14"/>
  <c r="N197" i="9"/>
  <c r="N198" i="9" s="1"/>
  <c r="F24" i="23"/>
  <c r="F9" i="14"/>
  <c r="E43" i="23"/>
  <c r="L202" i="17"/>
  <c r="G5" i="18" s="1"/>
  <c r="F48" i="23" s="1"/>
  <c r="L203" i="13"/>
  <c r="G6" i="14" s="1"/>
  <c r="F30" i="23" s="1"/>
  <c r="E52" i="23"/>
  <c r="B27" i="18"/>
  <c r="L203" i="15"/>
  <c r="G6" i="16" s="1"/>
  <c r="F39" i="23" s="1"/>
  <c r="L202" i="15"/>
  <c r="G5" i="16" s="1"/>
  <c r="F38" i="23" s="1"/>
  <c r="L206" i="11"/>
  <c r="G9" i="12" s="1"/>
  <c r="F23" i="23" s="1"/>
  <c r="F9" i="12"/>
  <c r="F197" i="9"/>
  <c r="F198" i="9" s="1"/>
  <c r="J197" i="9"/>
  <c r="B23" i="16"/>
  <c r="F8" i="14"/>
  <c r="E32" i="23" s="1"/>
  <c r="L204" i="11"/>
  <c r="G7" i="12" s="1"/>
  <c r="F21" i="23" s="1"/>
  <c r="L206" i="15"/>
  <c r="G9" i="16" s="1"/>
  <c r="F42" i="23" s="1"/>
  <c r="F9" i="16"/>
  <c r="F8" i="12"/>
  <c r="E22" i="23" s="1"/>
  <c r="D197" i="9"/>
  <c r="I202" i="9" s="1"/>
  <c r="D5" i="10" s="1"/>
  <c r="C8" i="23" s="1"/>
  <c r="H197" i="9"/>
  <c r="G197" i="9"/>
  <c r="G198" i="9" s="1"/>
  <c r="L197" i="9"/>
  <c r="L198" i="9" s="1"/>
  <c r="P196" i="9"/>
  <c r="P197" i="9" s="1"/>
  <c r="P198" i="9" s="1"/>
  <c r="B25" i="18"/>
  <c r="E50" i="23"/>
  <c r="B23" i="18"/>
  <c r="E48" i="23"/>
  <c r="B26" i="18"/>
  <c r="E51" i="23"/>
  <c r="B24" i="18"/>
  <c r="E49" i="23"/>
  <c r="B25" i="14"/>
  <c r="B24" i="14"/>
  <c r="B23" i="12"/>
  <c r="B22" i="12"/>
  <c r="K197" i="9"/>
  <c r="O197" i="9"/>
  <c r="F5" i="12"/>
  <c r="E197" i="9"/>
  <c r="I197" i="9"/>
  <c r="I198" i="9" s="1"/>
  <c r="M197" i="9"/>
  <c r="H22" i="16" l="1"/>
  <c r="K22" i="16"/>
  <c r="M22" i="16"/>
  <c r="E22" i="16"/>
  <c r="G22" i="16"/>
  <c r="L22" i="16"/>
  <c r="I22" i="16"/>
  <c r="C22" i="16"/>
  <c r="L23" i="12"/>
  <c r="M23" i="12"/>
  <c r="M22" i="12"/>
  <c r="L22" i="12"/>
  <c r="D25" i="16"/>
  <c r="H25" i="16"/>
  <c r="L25" i="16"/>
  <c r="C25" i="16"/>
  <c r="F25" i="16"/>
  <c r="G25" i="16"/>
  <c r="E25" i="16"/>
  <c r="I25" i="16"/>
  <c r="M25" i="16"/>
  <c r="J25" i="16"/>
  <c r="K25" i="16"/>
  <c r="D23" i="16"/>
  <c r="H23" i="16"/>
  <c r="L23" i="16"/>
  <c r="J23" i="16"/>
  <c r="C23" i="16"/>
  <c r="K23" i="16"/>
  <c r="E23" i="16"/>
  <c r="I23" i="16"/>
  <c r="M23" i="16"/>
  <c r="F23" i="16"/>
  <c r="G23" i="16"/>
  <c r="D23" i="14"/>
  <c r="H23" i="14"/>
  <c r="L23" i="14"/>
  <c r="I23" i="14"/>
  <c r="M23" i="14"/>
  <c r="F23" i="14"/>
  <c r="G23" i="14"/>
  <c r="C23" i="14"/>
  <c r="E23" i="14"/>
  <c r="J23" i="14"/>
  <c r="K23" i="14"/>
  <c r="D25" i="14"/>
  <c r="H25" i="14"/>
  <c r="L25" i="14"/>
  <c r="I25" i="14"/>
  <c r="C25" i="14"/>
  <c r="J25" i="14"/>
  <c r="K25" i="14"/>
  <c r="E25" i="14"/>
  <c r="M25" i="14"/>
  <c r="F25" i="14"/>
  <c r="G25" i="14"/>
  <c r="F24" i="14"/>
  <c r="J24" i="14"/>
  <c r="K24" i="14"/>
  <c r="D24" i="14"/>
  <c r="L24" i="14"/>
  <c r="C24" i="14"/>
  <c r="E24" i="14"/>
  <c r="M24" i="14"/>
  <c r="G24" i="14"/>
  <c r="H24" i="14"/>
  <c r="I24" i="14"/>
  <c r="E19" i="23"/>
  <c r="B21" i="12"/>
  <c r="G23" i="12"/>
  <c r="K23" i="12"/>
  <c r="C23" i="12"/>
  <c r="I23" i="12"/>
  <c r="F23" i="12"/>
  <c r="D23" i="12"/>
  <c r="H23" i="12"/>
  <c r="E23" i="12"/>
  <c r="J23" i="12"/>
  <c r="G22" i="12"/>
  <c r="K22" i="12"/>
  <c r="E22" i="12"/>
  <c r="F22" i="12"/>
  <c r="D22" i="12"/>
  <c r="H22" i="12"/>
  <c r="C22" i="12"/>
  <c r="I22" i="12"/>
  <c r="J22" i="12"/>
  <c r="F26" i="18"/>
  <c r="J26" i="18"/>
  <c r="C26" i="18"/>
  <c r="M26" i="18"/>
  <c r="G26" i="18"/>
  <c r="K26" i="18"/>
  <c r="I26" i="18"/>
  <c r="D26" i="18"/>
  <c r="H26" i="18"/>
  <c r="L26" i="18"/>
  <c r="E26" i="18"/>
  <c r="D25" i="18"/>
  <c r="H25" i="18"/>
  <c r="L25" i="18"/>
  <c r="K25" i="18"/>
  <c r="E25" i="18"/>
  <c r="I25" i="18"/>
  <c r="M25" i="18"/>
  <c r="C25" i="18"/>
  <c r="G25" i="18"/>
  <c r="F25" i="18"/>
  <c r="J25" i="18"/>
  <c r="F24" i="18"/>
  <c r="J24" i="18"/>
  <c r="I24" i="18"/>
  <c r="G24" i="18"/>
  <c r="K24" i="18"/>
  <c r="D24" i="18"/>
  <c r="H24" i="18"/>
  <c r="L24" i="18"/>
  <c r="C24" i="18"/>
  <c r="E24" i="18"/>
  <c r="M24" i="18"/>
  <c r="D23" i="18"/>
  <c r="H23" i="18"/>
  <c r="L23" i="18"/>
  <c r="E23" i="18"/>
  <c r="I23" i="18"/>
  <c r="M23" i="18"/>
  <c r="K23" i="18"/>
  <c r="F23" i="18"/>
  <c r="J23" i="18"/>
  <c r="G23" i="18"/>
  <c r="C23" i="18"/>
  <c r="D27" i="18"/>
  <c r="H27" i="18"/>
  <c r="L27" i="18"/>
  <c r="J27" i="18"/>
  <c r="K27" i="18"/>
  <c r="E27" i="18"/>
  <c r="I27" i="18"/>
  <c r="M27" i="18"/>
  <c r="F27" i="18"/>
  <c r="C27" i="18"/>
  <c r="G27" i="18"/>
  <c r="B25" i="12"/>
  <c r="E23" i="23"/>
  <c r="B27" i="14"/>
  <c r="E33" i="23"/>
  <c r="E24" i="23"/>
  <c r="I204" i="9"/>
  <c r="D7" i="10" s="1"/>
  <c r="C10" i="23" s="1"/>
  <c r="M198" i="9"/>
  <c r="I205" i="9"/>
  <c r="I203" i="9"/>
  <c r="D6" i="10" s="1"/>
  <c r="C9" i="23" s="1"/>
  <c r="K198" i="9"/>
  <c r="I208" i="9"/>
  <c r="J208" i="9" s="1"/>
  <c r="J198" i="9"/>
  <c r="I207" i="9"/>
  <c r="D10" i="10" s="1"/>
  <c r="C13" i="23" s="1"/>
  <c r="E42" i="23"/>
  <c r="B26" i="16"/>
  <c r="O198" i="9"/>
  <c r="I206" i="9"/>
  <c r="D9" i="10" s="1"/>
  <c r="C12" i="23" s="1"/>
  <c r="D198" i="9"/>
  <c r="B26" i="14"/>
  <c r="B24" i="12"/>
  <c r="H198" i="9"/>
  <c r="K207" i="9"/>
  <c r="J207" i="9"/>
  <c r="E10" i="10" s="1"/>
  <c r="D13" i="23" s="1"/>
  <c r="D8" i="10"/>
  <c r="C11" i="23" s="1"/>
  <c r="E198" i="9"/>
  <c r="K203" i="9"/>
  <c r="K202" i="9"/>
  <c r="J202" i="9"/>
  <c r="E5" i="10" s="1"/>
  <c r="D8" i="23" s="1"/>
  <c r="E14" i="1"/>
  <c r="F14" i="1"/>
  <c r="G14" i="1"/>
  <c r="H14" i="1"/>
  <c r="I14" i="1"/>
  <c r="J14" i="1"/>
  <c r="K14" i="1"/>
  <c r="L14" i="1"/>
  <c r="M14" i="1"/>
  <c r="N14" i="1"/>
  <c r="O14" i="1"/>
  <c r="D14" i="1"/>
  <c r="J203" i="9" l="1"/>
  <c r="E6" i="10" s="1"/>
  <c r="D9" i="23" s="1"/>
  <c r="L21" i="12"/>
  <c r="M21" i="12"/>
  <c r="L24" i="12"/>
  <c r="M24" i="12"/>
  <c r="L25" i="12"/>
  <c r="M25" i="12"/>
  <c r="F26" i="16"/>
  <c r="F27" i="16" s="1"/>
  <c r="E10" i="22" s="1"/>
  <c r="J26" i="16"/>
  <c r="J27" i="16" s="1"/>
  <c r="I10" i="22" s="1"/>
  <c r="D26" i="16"/>
  <c r="D27" i="16" s="1"/>
  <c r="C10" i="22" s="1"/>
  <c r="L26" i="16"/>
  <c r="L27" i="16" s="1"/>
  <c r="K10" i="22" s="1"/>
  <c r="E26" i="16"/>
  <c r="E27" i="16" s="1"/>
  <c r="D10" i="22" s="1"/>
  <c r="M26" i="16"/>
  <c r="M27" i="16" s="1"/>
  <c r="L10" i="22" s="1"/>
  <c r="G26" i="16"/>
  <c r="G27" i="16" s="1"/>
  <c r="F10" i="22" s="1"/>
  <c r="K26" i="16"/>
  <c r="K27" i="16" s="1"/>
  <c r="J10" i="22" s="1"/>
  <c r="H26" i="16"/>
  <c r="H27" i="16" s="1"/>
  <c r="G10" i="22" s="1"/>
  <c r="I26" i="16"/>
  <c r="I27" i="16" s="1"/>
  <c r="H10" i="22" s="1"/>
  <c r="C26" i="16"/>
  <c r="C27" i="16" s="1"/>
  <c r="B10" i="22" s="1"/>
  <c r="F26" i="14"/>
  <c r="J26" i="14"/>
  <c r="C26" i="14"/>
  <c r="G26" i="14"/>
  <c r="G28" i="14" s="1"/>
  <c r="F9" i="22" s="1"/>
  <c r="H26" i="14"/>
  <c r="I26" i="14"/>
  <c r="K26" i="14"/>
  <c r="D26" i="14"/>
  <c r="L26" i="14"/>
  <c r="L28" i="14" s="1"/>
  <c r="K9" i="22" s="1"/>
  <c r="E26" i="14"/>
  <c r="M26" i="14"/>
  <c r="D27" i="14"/>
  <c r="H27" i="14"/>
  <c r="L27" i="14"/>
  <c r="E27" i="14"/>
  <c r="E28" i="14" s="1"/>
  <c r="D9" i="22" s="1"/>
  <c r="I27" i="14"/>
  <c r="I28" i="14" s="1"/>
  <c r="H9" i="22" s="1"/>
  <c r="M27" i="14"/>
  <c r="G27" i="14"/>
  <c r="F27" i="14"/>
  <c r="J27" i="14"/>
  <c r="J28" i="14" s="1"/>
  <c r="I9" i="22" s="1"/>
  <c r="C27" i="14"/>
  <c r="C28" i="14" s="1"/>
  <c r="B9" i="22" s="1"/>
  <c r="K27" i="14"/>
  <c r="G24" i="12"/>
  <c r="K24" i="12"/>
  <c r="I24" i="12"/>
  <c r="F24" i="12"/>
  <c r="C24" i="12"/>
  <c r="D24" i="12"/>
  <c r="H24" i="12"/>
  <c r="E24" i="12"/>
  <c r="J24" i="12"/>
  <c r="G21" i="12"/>
  <c r="K21" i="12"/>
  <c r="E21" i="12"/>
  <c r="C21" i="12"/>
  <c r="F21" i="12"/>
  <c r="D21" i="12"/>
  <c r="H21" i="12"/>
  <c r="I21" i="12"/>
  <c r="J21" i="12"/>
  <c r="G25" i="12"/>
  <c r="K25" i="12"/>
  <c r="I25" i="12"/>
  <c r="F25" i="12"/>
  <c r="D25" i="12"/>
  <c r="H25" i="12"/>
  <c r="E25" i="12"/>
  <c r="C25" i="12"/>
  <c r="J25" i="12"/>
  <c r="G28" i="18"/>
  <c r="F11" i="22" s="1"/>
  <c r="E28" i="18"/>
  <c r="C28" i="18"/>
  <c r="B11" i="22" s="1"/>
  <c r="F28" i="18"/>
  <c r="E11" i="22" s="1"/>
  <c r="M28" i="18"/>
  <c r="L11" i="22" s="1"/>
  <c r="D28" i="18"/>
  <c r="C11" i="22" s="1"/>
  <c r="J28" i="18"/>
  <c r="I11" i="22" s="1"/>
  <c r="I28" i="18"/>
  <c r="H11" i="22" s="1"/>
  <c r="L28" i="18"/>
  <c r="K11" i="22" s="1"/>
  <c r="H28" i="18"/>
  <c r="G11" i="22" s="1"/>
  <c r="C14" i="23"/>
  <c r="D14" i="23"/>
  <c r="K208" i="9"/>
  <c r="K205" i="9"/>
  <c r="L205" i="9" s="1"/>
  <c r="G8" i="10" s="1"/>
  <c r="F11" i="23" s="1"/>
  <c r="K204" i="9"/>
  <c r="L204" i="9" s="1"/>
  <c r="G7" i="10" s="1"/>
  <c r="F10" i="23" s="1"/>
  <c r="K28" i="18"/>
  <c r="J11" i="22" s="1"/>
  <c r="K28" i="14"/>
  <c r="J9" i="22" s="1"/>
  <c r="D11" i="22"/>
  <c r="J204" i="9"/>
  <c r="E7" i="10" s="1"/>
  <c r="D10" i="23" s="1"/>
  <c r="L207" i="9"/>
  <c r="G10" i="10" s="1"/>
  <c r="F13" i="23" s="1"/>
  <c r="F10" i="10"/>
  <c r="J205" i="9"/>
  <c r="E8" i="10" s="1"/>
  <c r="D11" i="23" s="1"/>
  <c r="K206" i="9"/>
  <c r="J206" i="9"/>
  <c r="E9" i="10" s="1"/>
  <c r="D12" i="23" s="1"/>
  <c r="L202" i="9"/>
  <c r="G5" i="10" s="1"/>
  <c r="F8" i="23" s="1"/>
  <c r="F5" i="10"/>
  <c r="E8" i="23" s="1"/>
  <c r="L203" i="9"/>
  <c r="G6" i="10" s="1"/>
  <c r="F9" i="23" s="1"/>
  <c r="F6" i="10"/>
  <c r="E9" i="23" s="1"/>
  <c r="P14" i="1"/>
  <c r="P196" i="1" s="1"/>
  <c r="P197" i="1" s="1"/>
  <c r="P198" i="1" s="1"/>
  <c r="L195" i="1"/>
  <c r="M195" i="1"/>
  <c r="N195" i="1"/>
  <c r="H28" i="14" l="1"/>
  <c r="G9" i="22" s="1"/>
  <c r="M26" i="12"/>
  <c r="L8" i="22" s="1"/>
  <c r="L26" i="12"/>
  <c r="K8" i="22" s="1"/>
  <c r="D28" i="14"/>
  <c r="C9" i="22" s="1"/>
  <c r="C26" i="12"/>
  <c r="B8" i="22" s="1"/>
  <c r="F28" i="14"/>
  <c r="E9" i="22" s="1"/>
  <c r="M28" i="14"/>
  <c r="L9" i="22" s="1"/>
  <c r="I26" i="12"/>
  <c r="H8" i="22" s="1"/>
  <c r="K26" i="12"/>
  <c r="J8" i="22" s="1"/>
  <c r="F26" i="12"/>
  <c r="E8" i="22" s="1"/>
  <c r="H26" i="12"/>
  <c r="G8" i="22" s="1"/>
  <c r="D26" i="12"/>
  <c r="C8" i="22" s="1"/>
  <c r="G26" i="12"/>
  <c r="F8" i="22" s="1"/>
  <c r="J26" i="12"/>
  <c r="I8" i="22" s="1"/>
  <c r="E26" i="12"/>
  <c r="D8" i="22" s="1"/>
  <c r="F7" i="10"/>
  <c r="E10" i="23" s="1"/>
  <c r="F8" i="10"/>
  <c r="E11" i="23" s="1"/>
  <c r="E13" i="23"/>
  <c r="B30" i="10"/>
  <c r="L208" i="9"/>
  <c r="F14" i="23" s="1"/>
  <c r="B25" i="10"/>
  <c r="B26" i="10"/>
  <c r="L206" i="9"/>
  <c r="G9" i="10" s="1"/>
  <c r="F12" i="23" s="1"/>
  <c r="F9" i="10"/>
  <c r="D195" i="1"/>
  <c r="G26" i="10" l="1"/>
  <c r="K26" i="10"/>
  <c r="F26" i="10"/>
  <c r="D26" i="10"/>
  <c r="H26" i="10"/>
  <c r="L26" i="10"/>
  <c r="J26" i="10"/>
  <c r="E26" i="10"/>
  <c r="I26" i="10"/>
  <c r="M26" i="10"/>
  <c r="C26" i="10"/>
  <c r="G30" i="10"/>
  <c r="K30" i="10"/>
  <c r="F30" i="10"/>
  <c r="D30" i="10"/>
  <c r="H30" i="10"/>
  <c r="L30" i="10"/>
  <c r="J30" i="10"/>
  <c r="E30" i="10"/>
  <c r="I30" i="10"/>
  <c r="M30" i="10"/>
  <c r="C30" i="10"/>
  <c r="E25" i="10"/>
  <c r="I25" i="10"/>
  <c r="M25" i="10"/>
  <c r="D25" i="10"/>
  <c r="F25" i="10"/>
  <c r="J25" i="10"/>
  <c r="H25" i="10"/>
  <c r="G25" i="10"/>
  <c r="K25" i="10"/>
  <c r="L25" i="10"/>
  <c r="C25" i="10"/>
  <c r="E14" i="23"/>
  <c r="B28" i="10"/>
  <c r="B27" i="10"/>
  <c r="E12" i="23"/>
  <c r="B29" i="10"/>
  <c r="L196" i="1"/>
  <c r="L197" i="1" s="1"/>
  <c r="N196" i="1"/>
  <c r="N197" i="1" s="1"/>
  <c r="N198" i="1" s="1"/>
  <c r="M196" i="1"/>
  <c r="M197" i="1" s="1"/>
  <c r="F195" i="1"/>
  <c r="G28" i="10" l="1"/>
  <c r="K28" i="10"/>
  <c r="C28" i="10"/>
  <c r="F28" i="10"/>
  <c r="D28" i="10"/>
  <c r="H28" i="10"/>
  <c r="L28" i="10"/>
  <c r="E28" i="10"/>
  <c r="I28" i="10"/>
  <c r="M28" i="10"/>
  <c r="J28" i="10"/>
  <c r="E29" i="10"/>
  <c r="I29" i="10"/>
  <c r="M29" i="10"/>
  <c r="H29" i="10"/>
  <c r="C29" i="10"/>
  <c r="F29" i="10"/>
  <c r="J29" i="10"/>
  <c r="D29" i="10"/>
  <c r="G29" i="10"/>
  <c r="K29" i="10"/>
  <c r="L29" i="10"/>
  <c r="E27" i="10"/>
  <c r="I27" i="10"/>
  <c r="M27" i="10"/>
  <c r="M31" i="10" s="1"/>
  <c r="L7" i="22" s="1"/>
  <c r="H27" i="10"/>
  <c r="F27" i="10"/>
  <c r="J27" i="10"/>
  <c r="C27" i="10"/>
  <c r="L27" i="10"/>
  <c r="G27" i="10"/>
  <c r="K27" i="10"/>
  <c r="D27" i="10"/>
  <c r="M198" i="1"/>
  <c r="I206" i="1"/>
  <c r="L198" i="1"/>
  <c r="E195" i="1"/>
  <c r="G195" i="1"/>
  <c r="H195" i="1"/>
  <c r="I195" i="1"/>
  <c r="J195" i="1"/>
  <c r="K195" i="1"/>
  <c r="O195" i="1"/>
  <c r="E196" i="1"/>
  <c r="F196" i="1"/>
  <c r="G196" i="1"/>
  <c r="H196" i="1"/>
  <c r="I196" i="1"/>
  <c r="J196" i="1"/>
  <c r="K196" i="1"/>
  <c r="O196" i="1"/>
  <c r="D31" i="10" l="1"/>
  <c r="C7" i="22" s="1"/>
  <c r="F31" i="10"/>
  <c r="E7" i="22" s="1"/>
  <c r="C31" i="10"/>
  <c r="B7" i="22" s="1"/>
  <c r="E31" i="10"/>
  <c r="D7" i="22" s="1"/>
  <c r="G31" i="10"/>
  <c r="F7" i="22" s="1"/>
  <c r="K206" i="1"/>
  <c r="J206" i="1"/>
  <c r="E9" i="5" s="1"/>
  <c r="D60" i="23" s="1"/>
  <c r="D9" i="5"/>
  <c r="C60" i="23" s="1"/>
  <c r="K31" i="10"/>
  <c r="J7" i="22" s="1"/>
  <c r="J31" i="10"/>
  <c r="I7" i="22" s="1"/>
  <c r="H31" i="10"/>
  <c r="G7" i="22" s="1"/>
  <c r="L31" i="10"/>
  <c r="K7" i="22" s="1"/>
  <c r="I31" i="10"/>
  <c r="H7" i="22" s="1"/>
  <c r="E197" i="1"/>
  <c r="K197" i="1"/>
  <c r="K198" i="1" s="1"/>
  <c r="I197" i="1"/>
  <c r="G197" i="1"/>
  <c r="O197" i="1"/>
  <c r="I207" i="1" s="1"/>
  <c r="J197" i="1"/>
  <c r="H197" i="1"/>
  <c r="F197" i="1"/>
  <c r="D196" i="1"/>
  <c r="I203" i="1" l="1"/>
  <c r="I205" i="1"/>
  <c r="C61" i="23"/>
  <c r="K207" i="1"/>
  <c r="J207" i="1"/>
  <c r="D61" i="23" s="1"/>
  <c r="I204" i="1"/>
  <c r="L206" i="1"/>
  <c r="G9" i="5" s="1"/>
  <c r="F60" i="23" s="1"/>
  <c r="F9" i="5"/>
  <c r="J203" i="1"/>
  <c r="E198" i="1"/>
  <c r="J204" i="1"/>
  <c r="I198" i="1"/>
  <c r="J198" i="1"/>
  <c r="H198" i="1"/>
  <c r="G198" i="1"/>
  <c r="F198" i="1"/>
  <c r="O198" i="1"/>
  <c r="D197" i="1"/>
  <c r="I202" i="1" s="1"/>
  <c r="E60" i="23" l="1"/>
  <c r="B28" i="5"/>
  <c r="E61" i="23"/>
  <c r="J205" i="1"/>
  <c r="K205" i="1"/>
  <c r="L205" i="1" s="1"/>
  <c r="K203" i="1"/>
  <c r="F6" i="5" s="1"/>
  <c r="F8" i="5"/>
  <c r="E8" i="5"/>
  <c r="D59" i="23" s="1"/>
  <c r="J202" i="1"/>
  <c r="D7" i="5"/>
  <c r="C58" i="23" s="1"/>
  <c r="K204" i="1"/>
  <c r="D8" i="5"/>
  <c r="C59" i="23" s="1"/>
  <c r="D6" i="5"/>
  <c r="C57" i="23" s="1"/>
  <c r="D198" i="1"/>
  <c r="E6" i="5"/>
  <c r="D57" i="23" s="1"/>
  <c r="E28" i="5" l="1"/>
  <c r="I28" i="5"/>
  <c r="M28" i="5"/>
  <c r="C28" i="5"/>
  <c r="K28" i="5"/>
  <c r="H28" i="5"/>
  <c r="F28" i="5"/>
  <c r="J28" i="5"/>
  <c r="G28" i="5"/>
  <c r="D28" i="5"/>
  <c r="L28" i="5"/>
  <c r="B27" i="5"/>
  <c r="E59" i="23"/>
  <c r="B25" i="5"/>
  <c r="E57" i="23"/>
  <c r="D5" i="5"/>
  <c r="C56" i="23" s="1"/>
  <c r="K202" i="1"/>
  <c r="F5" i="5" s="1"/>
  <c r="L207" i="1"/>
  <c r="L203" i="1"/>
  <c r="G6" i="5" s="1"/>
  <c r="F57" i="23" s="1"/>
  <c r="L204" i="1"/>
  <c r="G7" i="5" s="1"/>
  <c r="F58" i="23" s="1"/>
  <c r="F7" i="5"/>
  <c r="E7" i="5"/>
  <c r="D58" i="23" s="1"/>
  <c r="E5" i="5"/>
  <c r="D56" i="23" s="1"/>
  <c r="G27" i="5" l="1"/>
  <c r="K27" i="5"/>
  <c r="M27" i="5"/>
  <c r="J27" i="5"/>
  <c r="D27" i="5"/>
  <c r="H27" i="5"/>
  <c r="L27" i="5"/>
  <c r="C27" i="5"/>
  <c r="E27" i="5"/>
  <c r="I27" i="5"/>
  <c r="F27" i="5"/>
  <c r="G25" i="5"/>
  <c r="K25" i="5"/>
  <c r="I25" i="5"/>
  <c r="M25" i="5"/>
  <c r="F25" i="5"/>
  <c r="C25" i="5"/>
  <c r="D25" i="5"/>
  <c r="H25" i="5"/>
  <c r="L25" i="5"/>
  <c r="E25" i="5"/>
  <c r="J25" i="5"/>
  <c r="G8" i="5"/>
  <c r="F59" i="23" s="1"/>
  <c r="F61" i="23"/>
  <c r="L202" i="1"/>
  <c r="G5" i="5" s="1"/>
  <c r="F56" i="23" s="1"/>
  <c r="B24" i="5"/>
  <c r="E56" i="23"/>
  <c r="B26" i="5"/>
  <c r="E58" i="23"/>
  <c r="E26" i="5" l="1"/>
  <c r="I26" i="5"/>
  <c r="M26" i="5"/>
  <c r="K26" i="5"/>
  <c r="C26" i="5"/>
  <c r="D26" i="5"/>
  <c r="L26" i="5"/>
  <c r="F26" i="5"/>
  <c r="F29" i="5" s="1"/>
  <c r="J26" i="5"/>
  <c r="G26" i="5"/>
  <c r="H26" i="5"/>
  <c r="E24" i="5"/>
  <c r="I24" i="5"/>
  <c r="M24" i="5"/>
  <c r="C24" i="5"/>
  <c r="K24" i="5"/>
  <c r="K29" i="5" s="1"/>
  <c r="H24" i="5"/>
  <c r="F24" i="5"/>
  <c r="J24" i="5"/>
  <c r="G24" i="5"/>
  <c r="G29" i="5" s="1"/>
  <c r="D24" i="5"/>
  <c r="L24" i="5"/>
  <c r="I29" i="5"/>
  <c r="J29" i="5"/>
  <c r="E29" i="5" l="1"/>
  <c r="D12" i="22" s="1"/>
  <c r="C29" i="5"/>
  <c r="B12" i="22" s="1"/>
  <c r="M29" i="5"/>
  <c r="L12" i="22" s="1"/>
  <c r="L29" i="5"/>
  <c r="K12" i="22" s="1"/>
  <c r="D29" i="5"/>
  <c r="C12" i="22" s="1"/>
  <c r="H29" i="5"/>
  <c r="G12" i="22" s="1"/>
  <c r="E12" i="22"/>
  <c r="I12" i="22"/>
  <c r="J12" i="22"/>
  <c r="F12" i="22"/>
  <c r="H12" i="22"/>
</calcChain>
</file>

<file path=xl/sharedStrings.xml><?xml version="1.0" encoding="utf-8"?>
<sst xmlns="http://schemas.openxmlformats.org/spreadsheetml/2006/main" count="871" uniqueCount="97">
  <si>
    <t>CO1</t>
  </si>
  <si>
    <t>CO2</t>
  </si>
  <si>
    <t>CO3</t>
  </si>
  <si>
    <t>CO4</t>
  </si>
  <si>
    <t>No. of Students attained CO</t>
  </si>
  <si>
    <t>PO3</t>
  </si>
  <si>
    <t>PO1</t>
  </si>
  <si>
    <t>PO2</t>
  </si>
  <si>
    <t>C01</t>
  </si>
  <si>
    <t>C02</t>
  </si>
  <si>
    <t>C03</t>
  </si>
  <si>
    <t>C04</t>
  </si>
  <si>
    <t>PO4</t>
  </si>
  <si>
    <t>PO5</t>
  </si>
  <si>
    <t>Level</t>
  </si>
  <si>
    <t>Internals</t>
  </si>
  <si>
    <t xml:space="preserve">CO </t>
  </si>
  <si>
    <t>Percentage</t>
  </si>
  <si>
    <t>Final CO Attainment</t>
  </si>
  <si>
    <t>Marks</t>
  </si>
  <si>
    <t>Question number</t>
  </si>
  <si>
    <t>Course outcome</t>
  </si>
  <si>
    <t>Maximum marks</t>
  </si>
  <si>
    <t xml:space="preserve">LEVEL  </t>
  </si>
  <si>
    <t>3-Substantial</t>
  </si>
  <si>
    <t>2-Moderate</t>
  </si>
  <si>
    <t>1-Slight</t>
  </si>
  <si>
    <t>"-" No Co-relation</t>
  </si>
  <si>
    <t xml:space="preserve"> ATTAINMENT</t>
  </si>
  <si>
    <t>Final CO</t>
  </si>
  <si>
    <t>Average</t>
  </si>
  <si>
    <t>CO 1</t>
  </si>
  <si>
    <t>CO 2</t>
  </si>
  <si>
    <t>CO 3</t>
  </si>
  <si>
    <t>CO 4</t>
  </si>
  <si>
    <t>Percent</t>
  </si>
  <si>
    <t xml:space="preserve">Total Preparatory Exam </t>
  </si>
  <si>
    <t>Section A</t>
  </si>
  <si>
    <t>Section B</t>
  </si>
  <si>
    <t>Sec-C</t>
  </si>
  <si>
    <t xml:space="preserve">External Exam </t>
  </si>
  <si>
    <t>R V Institute of Management</t>
  </si>
  <si>
    <t xml:space="preserve">CA 17, 26 Main, 36th Cross, 4th T Block, Jayanagar, </t>
  </si>
  <si>
    <t>Bengaluru, Karnataka  560 041</t>
  </si>
  <si>
    <t xml:space="preserve">Semester Period : </t>
  </si>
  <si>
    <t>Course Code:</t>
  </si>
  <si>
    <t>Course Name:</t>
  </si>
  <si>
    <t xml:space="preserve">Sem/Dev: </t>
  </si>
  <si>
    <t>No. of students attended</t>
  </si>
  <si>
    <t>PO6</t>
  </si>
  <si>
    <t>PO7</t>
  </si>
  <si>
    <t>PO8</t>
  </si>
  <si>
    <t>PO9</t>
  </si>
  <si>
    <t xml:space="preserve"> CO Attainment percentage</t>
  </si>
  <si>
    <t>Student Reg. No</t>
  </si>
  <si>
    <t>Student Name</t>
  </si>
  <si>
    <t>Name of the Course Teacher:</t>
  </si>
  <si>
    <t>Course Outcome Report</t>
  </si>
  <si>
    <t>II / ABCD</t>
  </si>
  <si>
    <t xml:space="preserve"> Financial Management</t>
  </si>
  <si>
    <t>C05</t>
  </si>
  <si>
    <t>CO5</t>
  </si>
  <si>
    <t>CO 5</t>
  </si>
  <si>
    <t>Innovation Management</t>
  </si>
  <si>
    <t>CO6</t>
  </si>
  <si>
    <t>CO 6</t>
  </si>
  <si>
    <t>C06</t>
  </si>
  <si>
    <t>SUBJECT</t>
  </si>
  <si>
    <t>Preparatory Exam</t>
  </si>
  <si>
    <t>I / ABC</t>
  </si>
  <si>
    <t>CO 7</t>
  </si>
  <si>
    <t>CO7</t>
  </si>
  <si>
    <t>PO10</t>
  </si>
  <si>
    <t>PO11</t>
  </si>
  <si>
    <t>CO -PO Attainment Level- Batch-2018-20  2nd Semester</t>
  </si>
  <si>
    <t>Sub:  Entrepreneurship &amp; Startup Management            Sub Code: 2.1</t>
  </si>
  <si>
    <t>Sub: Business Research Methods  Sub Code: 2.2</t>
  </si>
  <si>
    <t>Sub: Managing Human Resources Sub Code: 2.3</t>
  </si>
  <si>
    <t>Dr. Santhosh M  Dr. Noor Firdoos Jahan</t>
  </si>
  <si>
    <t>Prof. Uma Sharma  &amp; Prof. Rashmi Shetty Dr Purushottam Bung</t>
  </si>
  <si>
    <t>Dr.  A Narasima Venkatesh, Prof. Sowmya &amp; Prof. Ramya</t>
  </si>
  <si>
    <t>Sub: Production &amp; Operations Research Sub Code: 2.6</t>
  </si>
  <si>
    <t>Sub: Employability Skills-II  Sub Code: 2.7</t>
  </si>
  <si>
    <t>19th Jan 2021 to 25th May 2021</t>
  </si>
  <si>
    <t>Sec</t>
  </si>
  <si>
    <t>Sub: Business Analytics Sub Code: 2.4</t>
  </si>
  <si>
    <t>Business Analytics</t>
  </si>
  <si>
    <t>Sub: Financial Management Sub Code: 2.5</t>
  </si>
  <si>
    <t>Prof. Pooja T</t>
  </si>
  <si>
    <t xml:space="preserve"> Production &amp; Operations Research</t>
  </si>
  <si>
    <t>Final CO-PO Attainment  -Batch-2020-22  2nd Semester</t>
  </si>
  <si>
    <t xml:space="preserve">Entrepreneurship &amp; Startup Management </t>
  </si>
  <si>
    <t xml:space="preserve">Business Research Methods </t>
  </si>
  <si>
    <t xml:space="preserve">Managing Human Resources </t>
  </si>
  <si>
    <t>Prof.Nagasubba Reddy, Prof.Vandana Gablnani, Dr.Bikramaditya Ghosh</t>
  </si>
  <si>
    <t>Dr. Santhosh Dr.Suresh N Prof. Shreya</t>
  </si>
  <si>
    <t>Prof. A.Chandran, Prof. Ramya &amp; Prof Vallabha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</si>
</sst>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4"/>
      <color rgb="FFFFFF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20"/>
      <color theme="1"/>
      <name val="Tahoma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ahoma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" fontId="0" fillId="3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/>
    </xf>
    <xf numFmtId="0" fontId="3" fillId="12" borderId="0" xfId="0" applyFont="1" applyFill="1"/>
    <xf numFmtId="0" fontId="4" fillId="12" borderId="5" xfId="0" applyFont="1" applyFill="1" applyBorder="1" applyAlignment="1"/>
    <xf numFmtId="0" fontId="4" fillId="12" borderId="0" xfId="0" applyFont="1" applyFill="1" applyAlignment="1"/>
    <xf numFmtId="0" fontId="1" fillId="12" borderId="0" xfId="0" applyFont="1" applyFill="1"/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 vertical="center"/>
    </xf>
    <xf numFmtId="0" fontId="2" fillId="12" borderId="1" xfId="0" applyFont="1" applyFill="1" applyBorder="1"/>
    <xf numFmtId="0" fontId="3" fillId="12" borderId="1" xfId="0" applyFont="1" applyFill="1" applyBorder="1"/>
    <xf numFmtId="0" fontId="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12" borderId="0" xfId="0" applyFill="1"/>
    <xf numFmtId="0" fontId="2" fillId="12" borderId="0" xfId="0" applyFont="1" applyFill="1"/>
    <xf numFmtId="0" fontId="4" fillId="12" borderId="1" xfId="0" applyFont="1" applyFill="1" applyBorder="1" applyAlignment="1"/>
    <xf numFmtId="0" fontId="14" fillId="7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/>
    </xf>
    <xf numFmtId="1" fontId="0" fillId="0" borderId="0" xfId="0" applyNumberFormat="1"/>
    <xf numFmtId="0" fontId="3" fillId="12" borderId="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 vertical="center"/>
    </xf>
    <xf numFmtId="1" fontId="21" fillId="13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1" fillId="0" borderId="1" xfId="0" applyFont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1" fontId="21" fillId="8" borderId="1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1" fontId="21" fillId="14" borderId="1" xfId="0" applyNumberFormat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1" fontId="21" fillId="9" borderId="1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1" fontId="21" fillId="6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1" fontId="21" fillId="1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 wrapText="1"/>
    </xf>
    <xf numFmtId="1" fontId="22" fillId="5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center" wrapText="1"/>
    </xf>
    <xf numFmtId="1" fontId="22" fillId="6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left" vertical="center" wrapText="1"/>
    </xf>
    <xf numFmtId="1" fontId="22" fillId="8" borderId="1" xfId="0" applyNumberFormat="1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left" vertical="center" wrapText="1"/>
    </xf>
    <xf numFmtId="1" fontId="22" fillId="11" borderId="1" xfId="0" applyNumberFormat="1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left" vertical="center" wrapText="1"/>
    </xf>
    <xf numFmtId="1" fontId="22" fillId="10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1" fillId="12" borderId="0" xfId="0" applyFont="1" applyFill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  <xf numFmtId="0" fontId="15" fillId="7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4" fillId="12" borderId="0" xfId="0" applyFont="1" applyFill="1" applyAlignment="1">
      <alignment wrapText="1"/>
    </xf>
    <xf numFmtId="0" fontId="4" fillId="12" borderId="0" xfId="0" applyFont="1" applyFill="1" applyAlignment="1">
      <alignment horizontal="center" wrapText="1"/>
    </xf>
    <xf numFmtId="0" fontId="4" fillId="12" borderId="0" xfId="0" applyFont="1" applyFill="1" applyAlignment="1">
      <alignment horizontal="center" wrapText="1"/>
    </xf>
    <xf numFmtId="0" fontId="0" fillId="2" borderId="6" xfId="0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D"/>
      <color rgb="FFEF99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5</xdr:row>
      <xdr:rowOff>466445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603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681038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</xdr:colOff>
      <xdr:row>4</xdr:row>
      <xdr:rowOff>35019</xdr:rowOff>
    </xdr:from>
    <xdr:to>
      <xdr:col>3</xdr:col>
      <xdr:colOff>41322</xdr:colOff>
      <xdr:row>5</xdr:row>
      <xdr:rowOff>466445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47" y="844644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611981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1654969</xdr:colOff>
      <xdr:row>0</xdr:row>
      <xdr:rowOff>59532</xdr:rowOff>
    </xdr:from>
    <xdr:to>
      <xdr:col>1</xdr:col>
      <xdr:colOff>611981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1654969</xdr:colOff>
      <xdr:row>0</xdr:row>
      <xdr:rowOff>59532</xdr:rowOff>
    </xdr:from>
    <xdr:to>
      <xdr:col>1</xdr:col>
      <xdr:colOff>611981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12747</xdr:colOff>
      <xdr:row>4</xdr:row>
      <xdr:rowOff>25494</xdr:rowOff>
    </xdr:from>
    <xdr:to>
      <xdr:col>3</xdr:col>
      <xdr:colOff>12747</xdr:colOff>
      <xdr:row>7</xdr:row>
      <xdr:rowOff>28295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997" y="835119"/>
          <a:ext cx="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1654969</xdr:colOff>
      <xdr:row>0</xdr:row>
      <xdr:rowOff>59532</xdr:rowOff>
    </xdr:from>
    <xdr:to>
      <xdr:col>1</xdr:col>
      <xdr:colOff>611981</xdr:colOff>
      <xdr:row>3</xdr:row>
      <xdr:rowOff>59532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969" y="59532"/>
          <a:ext cx="690562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1358153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3</xdr:row>
      <xdr:rowOff>14007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990600</xdr:colOff>
      <xdr:row>0</xdr:row>
      <xdr:rowOff>123825</xdr:rowOff>
    </xdr:from>
    <xdr:to>
      <xdr:col>0</xdr:col>
      <xdr:colOff>1676400</xdr:colOff>
      <xdr:row>3</xdr:row>
      <xdr:rowOff>123825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23825"/>
          <a:ext cx="68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2</xdr:row>
      <xdr:rowOff>79001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6219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2</xdr:row>
      <xdr:rowOff>14007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574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828675</xdr:colOff>
      <xdr:row>1</xdr:row>
      <xdr:rowOff>221876</xdr:rowOff>
    </xdr:to>
    <xdr:pic>
      <xdr:nvPicPr>
        <xdr:cNvPr id="2" name="Picture 1" descr="Image result for RVIM log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685800" cy="5266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3" name="Picture 2" descr="Image result for RVIM log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4" name="Picture 3" descr="Image result for RVIM log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672353</xdr:colOff>
      <xdr:row>0</xdr:row>
      <xdr:rowOff>11206</xdr:rowOff>
    </xdr:from>
    <xdr:to>
      <xdr:col>0</xdr:col>
      <xdr:colOff>672353</xdr:colOff>
      <xdr:row>1</xdr:row>
      <xdr:rowOff>156882</xdr:rowOff>
    </xdr:to>
    <xdr:pic>
      <xdr:nvPicPr>
        <xdr:cNvPr id="5" name="Picture 4" descr="Image result for RVIM log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3" y="11206"/>
          <a:ext cx="0" cy="479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st%20semester%20CO-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1- Attainment"/>
      <sheetName val="1.2"/>
      <sheetName val="1.2-Attainment"/>
      <sheetName val="1.3"/>
      <sheetName val="1.3-Attainment"/>
      <sheetName val="1.4"/>
      <sheetName val="1.4-Attainment"/>
      <sheetName val="1.5"/>
      <sheetName val="1.5-Attainment"/>
      <sheetName val="1.6"/>
      <sheetName val="1.6-Attainment"/>
      <sheetName val="1.7"/>
      <sheetName val="1.7-Attainment"/>
      <sheetName val="Final Attainment Level"/>
      <sheetName val="CO Attainment for all Subjects"/>
    </sheetNames>
    <sheetDataSet>
      <sheetData sheetId="0">
        <row r="15">
          <cell r="A15" t="str">
            <v>MB207601</v>
          </cell>
          <cell r="B15" t="str">
            <v>A B GANAPATHY</v>
          </cell>
          <cell r="C15" t="str">
            <v>C</v>
          </cell>
        </row>
        <row r="16">
          <cell r="A16" t="str">
            <v>MB207602</v>
          </cell>
          <cell r="B16" t="str">
            <v>ABHILASH K</v>
          </cell>
          <cell r="C16" t="str">
            <v>A</v>
          </cell>
        </row>
        <row r="17">
          <cell r="A17" t="str">
            <v>MB207603</v>
          </cell>
          <cell r="B17" t="str">
            <v>AHBISHEK KUMAR</v>
          </cell>
          <cell r="C17" t="str">
            <v>B</v>
          </cell>
        </row>
        <row r="18">
          <cell r="A18" t="str">
            <v>MB207604</v>
          </cell>
          <cell r="B18" t="str">
            <v>ABHISHEK SHANTINATH UPADHYE</v>
          </cell>
          <cell r="C18" t="str">
            <v>A</v>
          </cell>
        </row>
        <row r="19">
          <cell r="A19" t="str">
            <v>MB207605</v>
          </cell>
          <cell r="B19" t="str">
            <v>ABISHEK K N</v>
          </cell>
          <cell r="C19" t="str">
            <v>B</v>
          </cell>
        </row>
        <row r="20">
          <cell r="A20" t="str">
            <v>MB207606</v>
          </cell>
          <cell r="B20" t="str">
            <v>ADARSHA K</v>
          </cell>
          <cell r="C20" t="str">
            <v>A</v>
          </cell>
        </row>
        <row r="21">
          <cell r="A21" t="str">
            <v>MB207607</v>
          </cell>
          <cell r="B21" t="str">
            <v>ADITYA S SHETTAR</v>
          </cell>
          <cell r="C21" t="str">
            <v>C</v>
          </cell>
        </row>
        <row r="22">
          <cell r="A22" t="str">
            <v>MB207608</v>
          </cell>
          <cell r="B22" t="str">
            <v>AFEEFAH BAKHTAR MAJUMDAR</v>
          </cell>
          <cell r="C22" t="str">
            <v>A</v>
          </cell>
        </row>
        <row r="23">
          <cell r="A23" t="str">
            <v>MB207609</v>
          </cell>
          <cell r="B23" t="str">
            <v>AIJAZ MUJAWAR</v>
          </cell>
          <cell r="C23" t="str">
            <v>C</v>
          </cell>
        </row>
        <row r="24">
          <cell r="A24" t="str">
            <v>MB207610</v>
          </cell>
          <cell r="B24" t="str">
            <v>AISHWARYA .K.M</v>
          </cell>
          <cell r="C24" t="str">
            <v>B</v>
          </cell>
        </row>
        <row r="25">
          <cell r="A25" t="str">
            <v>MB207611</v>
          </cell>
          <cell r="B25" t="str">
            <v>AISHWARYA S K</v>
          </cell>
          <cell r="C25" t="str">
            <v>B</v>
          </cell>
        </row>
        <row r="26">
          <cell r="A26" t="str">
            <v>MB207612</v>
          </cell>
          <cell r="B26" t="str">
            <v>AJEY M</v>
          </cell>
          <cell r="C26" t="str">
            <v>A</v>
          </cell>
        </row>
        <row r="27">
          <cell r="A27" t="str">
            <v>MB207613</v>
          </cell>
          <cell r="B27" t="str">
            <v>AKHILSHYAM K B</v>
          </cell>
          <cell r="C27" t="str">
            <v>C</v>
          </cell>
        </row>
        <row r="28">
          <cell r="A28" t="str">
            <v>MB207614</v>
          </cell>
          <cell r="B28" t="str">
            <v>AKSHAY H S</v>
          </cell>
          <cell r="C28" t="str">
            <v>A</v>
          </cell>
        </row>
        <row r="29">
          <cell r="A29" t="str">
            <v>MB207615</v>
          </cell>
          <cell r="B29" t="str">
            <v>AKSHAY.G.S</v>
          </cell>
          <cell r="C29" t="str">
            <v>A</v>
          </cell>
        </row>
        <row r="30">
          <cell r="A30" t="str">
            <v>MB207616</v>
          </cell>
          <cell r="B30" t="str">
            <v>AMOGHA HEGDE</v>
          </cell>
          <cell r="C30" t="str">
            <v>C</v>
          </cell>
        </row>
        <row r="31">
          <cell r="A31" t="str">
            <v>MB207617</v>
          </cell>
          <cell r="B31" t="str">
            <v>AMULYA H R</v>
          </cell>
          <cell r="C31" t="str">
            <v>A</v>
          </cell>
        </row>
        <row r="32">
          <cell r="A32" t="str">
            <v>MB207618</v>
          </cell>
          <cell r="B32" t="str">
            <v>ANAGHA HEGDE</v>
          </cell>
          <cell r="C32" t="str">
            <v>C</v>
          </cell>
        </row>
        <row r="33">
          <cell r="A33" t="str">
            <v>MB207619</v>
          </cell>
          <cell r="B33" t="str">
            <v>ANANYA .C. SHIEH</v>
          </cell>
          <cell r="C33" t="str">
            <v>A</v>
          </cell>
        </row>
        <row r="34">
          <cell r="A34" t="str">
            <v>MB207620</v>
          </cell>
          <cell r="B34" t="str">
            <v>ANOOP BHARGAV M</v>
          </cell>
          <cell r="C34" t="str">
            <v>C</v>
          </cell>
        </row>
        <row r="35">
          <cell r="A35" t="str">
            <v>MB207621</v>
          </cell>
          <cell r="B35" t="str">
            <v>ANUSHA RAGHAVENDRA HEGDE</v>
          </cell>
          <cell r="C35" t="str">
            <v>B</v>
          </cell>
        </row>
        <row r="36">
          <cell r="A36" t="str">
            <v>MB207622</v>
          </cell>
          <cell r="B36" t="str">
            <v>APEKSHA P</v>
          </cell>
          <cell r="C36" t="str">
            <v>A</v>
          </cell>
        </row>
        <row r="37">
          <cell r="A37" t="str">
            <v>MB207623</v>
          </cell>
          <cell r="B37" t="str">
            <v>APOORVA M</v>
          </cell>
          <cell r="C37" t="str">
            <v>C</v>
          </cell>
        </row>
        <row r="38">
          <cell r="A38" t="str">
            <v>MB207624</v>
          </cell>
          <cell r="B38" t="str">
            <v>APOORVA RAGHU RAO</v>
          </cell>
          <cell r="C38" t="str">
            <v>B</v>
          </cell>
        </row>
        <row r="39">
          <cell r="A39" t="str">
            <v>MB207625</v>
          </cell>
          <cell r="B39" t="str">
            <v>APOORVA SUNIL PATIL</v>
          </cell>
          <cell r="C39" t="str">
            <v>A</v>
          </cell>
        </row>
        <row r="40">
          <cell r="A40" t="str">
            <v>MB207626</v>
          </cell>
          <cell r="B40" t="str">
            <v>ARVIND RAJ V</v>
          </cell>
          <cell r="C40" t="str">
            <v>B</v>
          </cell>
        </row>
        <row r="41">
          <cell r="A41" t="str">
            <v>MB207627</v>
          </cell>
          <cell r="B41" t="str">
            <v>ASHADEEP M HEGDE</v>
          </cell>
          <cell r="C41" t="str">
            <v>A</v>
          </cell>
        </row>
        <row r="42">
          <cell r="A42" t="str">
            <v>MB207628</v>
          </cell>
          <cell r="B42" t="str">
            <v>BHARATH.C</v>
          </cell>
          <cell r="C42" t="str">
            <v>B</v>
          </cell>
        </row>
        <row r="43">
          <cell r="A43" t="str">
            <v>MB207629</v>
          </cell>
          <cell r="B43" t="str">
            <v>BHAVANI VISHWAKARMA</v>
          </cell>
          <cell r="C43" t="str">
            <v>A</v>
          </cell>
        </row>
        <row r="44">
          <cell r="A44" t="str">
            <v>MB207630</v>
          </cell>
          <cell r="B44" t="str">
            <v>C. PRASANTH KUMAR</v>
          </cell>
          <cell r="C44" t="str">
            <v>A</v>
          </cell>
        </row>
        <row r="45">
          <cell r="A45" t="str">
            <v>MB207631</v>
          </cell>
          <cell r="B45" t="str">
            <v>C.PRANATHI</v>
          </cell>
          <cell r="C45" t="str">
            <v>C</v>
          </cell>
        </row>
        <row r="46">
          <cell r="A46" t="str">
            <v>MB207632</v>
          </cell>
          <cell r="B46" t="str">
            <v>CAROL SWETHA NORONHA</v>
          </cell>
          <cell r="C46" t="str">
            <v>A</v>
          </cell>
        </row>
        <row r="47">
          <cell r="A47" t="str">
            <v>MB207633</v>
          </cell>
          <cell r="B47" t="str">
            <v>CHAITHANYA BK</v>
          </cell>
          <cell r="C47" t="str">
            <v>C</v>
          </cell>
        </row>
        <row r="48">
          <cell r="A48" t="str">
            <v>MB207634</v>
          </cell>
          <cell r="B48" t="str">
            <v>CHAKRAVARTHY BM</v>
          </cell>
          <cell r="C48" t="str">
            <v>C</v>
          </cell>
        </row>
        <row r="49">
          <cell r="A49" t="str">
            <v>MB207635</v>
          </cell>
          <cell r="B49" t="str">
            <v>CHANDAN N H</v>
          </cell>
          <cell r="C49" t="str">
            <v>A</v>
          </cell>
        </row>
        <row r="50">
          <cell r="A50" t="str">
            <v>MB207636</v>
          </cell>
          <cell r="B50" t="str">
            <v>CHANDAN S</v>
          </cell>
          <cell r="C50" t="str">
            <v>A</v>
          </cell>
        </row>
        <row r="51">
          <cell r="A51" t="str">
            <v>MB207637</v>
          </cell>
          <cell r="B51" t="str">
            <v>CHANDANA.T</v>
          </cell>
          <cell r="C51" t="str">
            <v>C</v>
          </cell>
        </row>
        <row r="52">
          <cell r="A52" t="str">
            <v>MB207638</v>
          </cell>
          <cell r="B52" t="str">
            <v>CHETANA. S</v>
          </cell>
          <cell r="C52" t="str">
            <v>C</v>
          </cell>
        </row>
        <row r="53">
          <cell r="A53" t="str">
            <v>MB207639</v>
          </cell>
          <cell r="B53" t="str">
            <v>CHETHAN S</v>
          </cell>
          <cell r="C53" t="str">
            <v>C</v>
          </cell>
        </row>
        <row r="54">
          <cell r="A54" t="str">
            <v>MB207640</v>
          </cell>
          <cell r="B54" t="str">
            <v>CHINMAY HEGDE</v>
          </cell>
          <cell r="C54" t="str">
            <v>C</v>
          </cell>
        </row>
        <row r="55">
          <cell r="A55" t="str">
            <v>MB207641</v>
          </cell>
          <cell r="B55" t="str">
            <v>DARSHINI G</v>
          </cell>
          <cell r="C55" t="str">
            <v>A</v>
          </cell>
        </row>
        <row r="56">
          <cell r="A56" t="str">
            <v>MB207642</v>
          </cell>
          <cell r="B56" t="str">
            <v>DEEKSHA BOPAIAH</v>
          </cell>
          <cell r="C56" t="str">
            <v>A</v>
          </cell>
        </row>
        <row r="57">
          <cell r="A57" t="str">
            <v>MB207643</v>
          </cell>
          <cell r="B57" t="str">
            <v>DELSON GLAN D SILVA</v>
          </cell>
          <cell r="C57" t="str">
            <v>A</v>
          </cell>
        </row>
        <row r="58">
          <cell r="A58" t="str">
            <v>MB207644</v>
          </cell>
          <cell r="B58" t="str">
            <v>DHANANJAY DURVE</v>
          </cell>
          <cell r="C58" t="str">
            <v>C</v>
          </cell>
        </row>
        <row r="59">
          <cell r="A59" t="str">
            <v>MB207645</v>
          </cell>
          <cell r="B59" t="str">
            <v>DHANASHRI SUBHASH KABRA</v>
          </cell>
          <cell r="C59" t="str">
            <v>A</v>
          </cell>
        </row>
        <row r="60">
          <cell r="A60" t="str">
            <v>MB207646</v>
          </cell>
          <cell r="B60" t="str">
            <v>DISHA SANTOSH NAIK</v>
          </cell>
          <cell r="C60" t="str">
            <v>C</v>
          </cell>
        </row>
        <row r="61">
          <cell r="A61" t="str">
            <v>MB207647</v>
          </cell>
          <cell r="B61" t="str">
            <v>DIVESH</v>
          </cell>
          <cell r="C61" t="str">
            <v>B</v>
          </cell>
        </row>
        <row r="62">
          <cell r="A62" t="str">
            <v>MB207648</v>
          </cell>
          <cell r="B62" t="str">
            <v>DRINYA K CHANDRAN</v>
          </cell>
          <cell r="C62" t="str">
            <v>A</v>
          </cell>
        </row>
        <row r="63">
          <cell r="A63" t="str">
            <v>MB207649</v>
          </cell>
          <cell r="B63" t="str">
            <v>ESHANYA M</v>
          </cell>
          <cell r="C63" t="str">
            <v>A</v>
          </cell>
        </row>
        <row r="64">
          <cell r="A64" t="str">
            <v>MB207650</v>
          </cell>
          <cell r="B64" t="str">
            <v>ESHWAR DARSHAN.K.M</v>
          </cell>
          <cell r="C64" t="str">
            <v>A</v>
          </cell>
        </row>
        <row r="65">
          <cell r="A65" t="str">
            <v>MB207651</v>
          </cell>
          <cell r="B65" t="str">
            <v>GAUTHAM M</v>
          </cell>
          <cell r="C65" t="str">
            <v>A</v>
          </cell>
        </row>
        <row r="66">
          <cell r="A66" t="str">
            <v>MB207652</v>
          </cell>
          <cell r="B66" t="str">
            <v>GOKUL NAYAK</v>
          </cell>
          <cell r="C66" t="str">
            <v>A</v>
          </cell>
        </row>
        <row r="67">
          <cell r="A67" t="str">
            <v>MB207653</v>
          </cell>
          <cell r="B67" t="str">
            <v>GURU RAGHAVENDRA S</v>
          </cell>
          <cell r="C67" t="str">
            <v>C</v>
          </cell>
        </row>
        <row r="68">
          <cell r="A68" t="str">
            <v>MB207654</v>
          </cell>
          <cell r="B68" t="str">
            <v>H R RITHESHA</v>
          </cell>
          <cell r="C68" t="str">
            <v>A</v>
          </cell>
        </row>
        <row r="69">
          <cell r="A69" t="str">
            <v>MB207655</v>
          </cell>
          <cell r="B69" t="str">
            <v>INDRANEEL DAS</v>
          </cell>
          <cell r="C69" t="str">
            <v>A</v>
          </cell>
        </row>
        <row r="70">
          <cell r="A70" t="str">
            <v>MB207656</v>
          </cell>
          <cell r="B70" t="str">
            <v>JAGRITY</v>
          </cell>
          <cell r="C70" t="str">
            <v>A</v>
          </cell>
        </row>
        <row r="71">
          <cell r="A71" t="str">
            <v>MB207657</v>
          </cell>
          <cell r="B71" t="str">
            <v>JANAK KARKERA J</v>
          </cell>
          <cell r="C71" t="str">
            <v>A</v>
          </cell>
        </row>
        <row r="72">
          <cell r="A72" t="str">
            <v>MB207658</v>
          </cell>
          <cell r="B72" t="str">
            <v>K KIRTHAN</v>
          </cell>
          <cell r="C72" t="str">
            <v>A</v>
          </cell>
        </row>
        <row r="73">
          <cell r="A73" t="str">
            <v>MB207659</v>
          </cell>
          <cell r="B73" t="str">
            <v>KARNIKA MRIDUL</v>
          </cell>
          <cell r="C73" t="str">
            <v>A</v>
          </cell>
        </row>
        <row r="74">
          <cell r="A74" t="str">
            <v>MB207660</v>
          </cell>
          <cell r="B74" t="str">
            <v>KARTHIK.M.S</v>
          </cell>
          <cell r="C74" t="str">
            <v>A</v>
          </cell>
        </row>
        <row r="75">
          <cell r="A75" t="str">
            <v>MB207661</v>
          </cell>
          <cell r="B75" t="str">
            <v>KARUNA V DIVATE</v>
          </cell>
          <cell r="C75" t="str">
            <v>A</v>
          </cell>
        </row>
        <row r="76">
          <cell r="A76" t="str">
            <v>MB207662</v>
          </cell>
          <cell r="B76" t="str">
            <v>KAUSHIK CB</v>
          </cell>
          <cell r="C76" t="str">
            <v>A</v>
          </cell>
        </row>
        <row r="77">
          <cell r="A77" t="str">
            <v>MB207663</v>
          </cell>
          <cell r="B77" t="str">
            <v>KAVYA GANAPATI HEGDE</v>
          </cell>
          <cell r="C77" t="str">
            <v>A</v>
          </cell>
        </row>
        <row r="78">
          <cell r="A78" t="str">
            <v>MB207664</v>
          </cell>
          <cell r="B78" t="str">
            <v>KETHA SUSHMITHA MADHULEKHA</v>
          </cell>
          <cell r="C78" t="str">
            <v>A</v>
          </cell>
        </row>
        <row r="79">
          <cell r="A79" t="str">
            <v>MB207665</v>
          </cell>
          <cell r="B79" t="str">
            <v>KOPPOLU SUDARSAN RAHUL</v>
          </cell>
          <cell r="C79" t="str">
            <v>C</v>
          </cell>
        </row>
        <row r="80">
          <cell r="A80" t="str">
            <v>MB207666</v>
          </cell>
          <cell r="B80" t="str">
            <v>KOUNDINYA.R</v>
          </cell>
          <cell r="C80" t="str">
            <v>B</v>
          </cell>
        </row>
        <row r="81">
          <cell r="A81" t="str">
            <v>MB207667</v>
          </cell>
          <cell r="B81" t="str">
            <v>KRITIKA SHANTHARAM SHENOY</v>
          </cell>
          <cell r="C81" t="str">
            <v>B</v>
          </cell>
        </row>
        <row r="82">
          <cell r="A82" t="str">
            <v>MB207668</v>
          </cell>
          <cell r="B82" t="str">
            <v>LIKHITH H K</v>
          </cell>
          <cell r="C82" t="str">
            <v>A</v>
          </cell>
        </row>
        <row r="83">
          <cell r="A83" t="str">
            <v>MB207669</v>
          </cell>
          <cell r="B83" t="str">
            <v>M JANANI PRIYA</v>
          </cell>
          <cell r="C83" t="str">
            <v>A</v>
          </cell>
        </row>
        <row r="84">
          <cell r="A84" t="str">
            <v>MB207670</v>
          </cell>
          <cell r="B84" t="str">
            <v>MAHESH S</v>
          </cell>
          <cell r="C84" t="str">
            <v>A</v>
          </cell>
        </row>
        <row r="85">
          <cell r="A85" t="str">
            <v>MB207671</v>
          </cell>
          <cell r="B85" t="str">
            <v>MAHIMA HARISH BHAT</v>
          </cell>
          <cell r="C85" t="str">
            <v>B</v>
          </cell>
        </row>
        <row r="86">
          <cell r="A86" t="str">
            <v>MB207672</v>
          </cell>
          <cell r="B86" t="str">
            <v>MALENDER S DEYANNAVAR</v>
          </cell>
          <cell r="C86" t="str">
            <v>B</v>
          </cell>
        </row>
        <row r="87">
          <cell r="A87" t="str">
            <v>MB207673</v>
          </cell>
          <cell r="B87" t="str">
            <v>MANOJ K B</v>
          </cell>
          <cell r="C87" t="str">
            <v>C</v>
          </cell>
        </row>
        <row r="88">
          <cell r="A88" t="str">
            <v>MB207674</v>
          </cell>
          <cell r="B88" t="str">
            <v>MANOJ.M</v>
          </cell>
          <cell r="C88" t="str">
            <v>B</v>
          </cell>
        </row>
        <row r="89">
          <cell r="A89" t="str">
            <v>MB207675</v>
          </cell>
          <cell r="B89" t="str">
            <v>MANU KIRAN H K</v>
          </cell>
          <cell r="C89" t="str">
            <v>A</v>
          </cell>
        </row>
        <row r="90">
          <cell r="A90" t="str">
            <v>MB207676</v>
          </cell>
          <cell r="B90" t="str">
            <v>MAYUR K.S</v>
          </cell>
          <cell r="C90" t="str">
            <v>B</v>
          </cell>
        </row>
        <row r="91">
          <cell r="A91" t="str">
            <v>MB207677</v>
          </cell>
          <cell r="B91" t="str">
            <v>MEGHANA VINAYAK HEGDE</v>
          </cell>
          <cell r="C91" t="str">
            <v>B</v>
          </cell>
        </row>
        <row r="92">
          <cell r="A92" t="str">
            <v>MB207678</v>
          </cell>
          <cell r="B92" t="str">
            <v>MISHANA MOTESH DSOUZA</v>
          </cell>
          <cell r="C92" t="str">
            <v>B</v>
          </cell>
        </row>
        <row r="93">
          <cell r="A93" t="str">
            <v>MB207679</v>
          </cell>
          <cell r="B93" t="str">
            <v>MOHAMADASADIQ MULLA</v>
          </cell>
          <cell r="C93" t="str">
            <v>B</v>
          </cell>
        </row>
        <row r="94">
          <cell r="A94" t="str">
            <v>MB207680</v>
          </cell>
          <cell r="B94" t="str">
            <v>MOHAMED SAIFUDDIN F</v>
          </cell>
          <cell r="C94" t="str">
            <v>C</v>
          </cell>
        </row>
        <row r="95">
          <cell r="A95" t="str">
            <v>MB207681</v>
          </cell>
          <cell r="B95" t="str">
            <v>MOHAMMED MOHASIN YARNAL</v>
          </cell>
          <cell r="C95" t="str">
            <v>C</v>
          </cell>
        </row>
        <row r="96">
          <cell r="A96" t="str">
            <v>MB207682</v>
          </cell>
          <cell r="B96" t="str">
            <v>MONISHA M</v>
          </cell>
          <cell r="C96" t="str">
            <v>C</v>
          </cell>
        </row>
        <row r="97">
          <cell r="A97" t="str">
            <v>MB207683</v>
          </cell>
          <cell r="B97" t="str">
            <v>MRUTYUNJAYA SANGRESAKOPPA</v>
          </cell>
          <cell r="C97" t="str">
            <v>C</v>
          </cell>
        </row>
        <row r="98">
          <cell r="A98" t="str">
            <v>MB207684</v>
          </cell>
          <cell r="B98" t="str">
            <v>N PRATHIBHA</v>
          </cell>
          <cell r="C98" t="str">
            <v>C</v>
          </cell>
        </row>
        <row r="99">
          <cell r="A99" t="str">
            <v>MB207685</v>
          </cell>
          <cell r="B99" t="str">
            <v>NAVANDHAR NIKHIL MANISH</v>
          </cell>
          <cell r="C99" t="str">
            <v>A</v>
          </cell>
        </row>
        <row r="100">
          <cell r="A100" t="str">
            <v>MB207686</v>
          </cell>
          <cell r="B100" t="str">
            <v>NEHA CHIDAMBAR KULKARNI</v>
          </cell>
          <cell r="C100" t="str">
            <v>B</v>
          </cell>
        </row>
        <row r="101">
          <cell r="A101" t="str">
            <v>MB207687</v>
          </cell>
          <cell r="B101" t="str">
            <v>NIKHIL S KOTIAN</v>
          </cell>
          <cell r="C101" t="str">
            <v>B</v>
          </cell>
        </row>
        <row r="102">
          <cell r="A102" t="str">
            <v>MB207688</v>
          </cell>
          <cell r="B102" t="str">
            <v>NIKITA</v>
          </cell>
          <cell r="C102" t="str">
            <v>B</v>
          </cell>
        </row>
        <row r="103">
          <cell r="A103" t="str">
            <v>MB207689</v>
          </cell>
          <cell r="B103" t="str">
            <v>NIRANJAN M</v>
          </cell>
          <cell r="C103" t="str">
            <v>B</v>
          </cell>
        </row>
        <row r="104">
          <cell r="A104" t="str">
            <v>MB207690</v>
          </cell>
          <cell r="B104" t="str">
            <v>NISHA T</v>
          </cell>
          <cell r="C104" t="str">
            <v>B</v>
          </cell>
        </row>
        <row r="105">
          <cell r="A105" t="str">
            <v>MB207691</v>
          </cell>
          <cell r="B105" t="str">
            <v>NISHANT KUMAR SHARMA</v>
          </cell>
          <cell r="C105" t="str">
            <v>A</v>
          </cell>
        </row>
        <row r="106">
          <cell r="A106" t="str">
            <v>MB207692</v>
          </cell>
          <cell r="B106" t="str">
            <v>P RAHUL SINGH</v>
          </cell>
          <cell r="C106" t="str">
            <v>C</v>
          </cell>
        </row>
        <row r="107">
          <cell r="A107" t="str">
            <v>MB207693</v>
          </cell>
          <cell r="B107" t="str">
            <v>PHALGUNI P</v>
          </cell>
          <cell r="C107" t="str">
            <v>B</v>
          </cell>
        </row>
        <row r="108">
          <cell r="A108" t="str">
            <v>MB207694</v>
          </cell>
          <cell r="B108" t="str">
            <v>PRAJNA</v>
          </cell>
          <cell r="C108" t="str">
            <v>A</v>
          </cell>
        </row>
        <row r="109">
          <cell r="A109" t="str">
            <v>MB207695</v>
          </cell>
          <cell r="B109" t="str">
            <v>PRAJNA SHETTY</v>
          </cell>
          <cell r="C109" t="str">
            <v>A</v>
          </cell>
        </row>
        <row r="110">
          <cell r="A110" t="str">
            <v>MB207696</v>
          </cell>
          <cell r="B110" t="str">
            <v>PRARTHANA SINGRI</v>
          </cell>
          <cell r="C110" t="str">
            <v>C</v>
          </cell>
        </row>
        <row r="111">
          <cell r="A111" t="str">
            <v>MB207697</v>
          </cell>
          <cell r="B111" t="str">
            <v>PRARTHANA UPADHYAYA</v>
          </cell>
          <cell r="C111" t="str">
            <v>B</v>
          </cell>
        </row>
        <row r="112">
          <cell r="A112" t="str">
            <v>MB207698</v>
          </cell>
          <cell r="B112" t="str">
            <v>PRASHANTH</v>
          </cell>
          <cell r="C112" t="str">
            <v>C</v>
          </cell>
        </row>
        <row r="113">
          <cell r="A113" t="str">
            <v>MB207699</v>
          </cell>
          <cell r="B113" t="str">
            <v>PRATEEK PRABHU RAMANNAVAR</v>
          </cell>
          <cell r="C113" t="str">
            <v>C</v>
          </cell>
        </row>
        <row r="114">
          <cell r="A114" t="str">
            <v>MB207700</v>
          </cell>
          <cell r="B114" t="str">
            <v>PRATEEKSHA R CHUNGANI</v>
          </cell>
          <cell r="C114" t="str">
            <v>A</v>
          </cell>
        </row>
        <row r="115">
          <cell r="A115" t="str">
            <v>MB207701</v>
          </cell>
          <cell r="B115" t="str">
            <v>PRATIK</v>
          </cell>
          <cell r="C115" t="str">
            <v>B</v>
          </cell>
        </row>
        <row r="116">
          <cell r="A116" t="str">
            <v>MB207702</v>
          </cell>
          <cell r="B116" t="str">
            <v>PRINSON DLIMA</v>
          </cell>
          <cell r="C116" t="str">
            <v>A</v>
          </cell>
        </row>
        <row r="117">
          <cell r="A117" t="str">
            <v>MB207703</v>
          </cell>
          <cell r="B117" t="str">
            <v>PRIYANKA. A</v>
          </cell>
          <cell r="C117" t="str">
            <v>A</v>
          </cell>
        </row>
        <row r="118">
          <cell r="A118" t="str">
            <v>MB207704</v>
          </cell>
          <cell r="B118" t="str">
            <v>PUNITHA K</v>
          </cell>
          <cell r="C118" t="str">
            <v>B</v>
          </cell>
        </row>
        <row r="119">
          <cell r="A119" t="str">
            <v>MB207705</v>
          </cell>
          <cell r="B119" t="str">
            <v>RACHANA D</v>
          </cell>
          <cell r="C119" t="str">
            <v>B</v>
          </cell>
        </row>
        <row r="120">
          <cell r="A120" t="str">
            <v>MB207706</v>
          </cell>
          <cell r="B120" t="str">
            <v>RACHANA H GOWDA</v>
          </cell>
          <cell r="C120" t="str">
            <v>B</v>
          </cell>
        </row>
        <row r="121">
          <cell r="A121" t="str">
            <v>MB207707</v>
          </cell>
          <cell r="B121" t="str">
            <v>RACHANA KUMARI</v>
          </cell>
          <cell r="C121" t="str">
            <v>B</v>
          </cell>
        </row>
        <row r="122">
          <cell r="A122" t="str">
            <v>MB207708</v>
          </cell>
          <cell r="B122" t="str">
            <v>RAGHAVENDRA .J.P</v>
          </cell>
          <cell r="C122" t="str">
            <v>B</v>
          </cell>
        </row>
        <row r="123">
          <cell r="A123" t="str">
            <v>MB207709</v>
          </cell>
          <cell r="B123" t="str">
            <v>RAHUL MONDAL</v>
          </cell>
          <cell r="C123" t="str">
            <v>B</v>
          </cell>
        </row>
        <row r="124">
          <cell r="A124" t="str">
            <v>MB207710</v>
          </cell>
          <cell r="B124" t="str">
            <v>RAHUL YALAVATTI</v>
          </cell>
          <cell r="C124" t="str">
            <v>B</v>
          </cell>
        </row>
        <row r="125">
          <cell r="A125" t="str">
            <v>MB207711</v>
          </cell>
          <cell r="B125" t="str">
            <v>RAKESH</v>
          </cell>
          <cell r="C125" t="str">
            <v>B</v>
          </cell>
        </row>
        <row r="126">
          <cell r="A126" t="str">
            <v>MB207712</v>
          </cell>
          <cell r="B126" t="str">
            <v>RAKSHITH</v>
          </cell>
          <cell r="C126" t="str">
            <v>A</v>
          </cell>
        </row>
        <row r="127">
          <cell r="A127" t="str">
            <v>MB207713</v>
          </cell>
          <cell r="B127" t="str">
            <v>RAKSHITH HEGDE</v>
          </cell>
          <cell r="C127" t="str">
            <v>C</v>
          </cell>
        </row>
        <row r="128">
          <cell r="A128" t="str">
            <v>MB207714</v>
          </cell>
          <cell r="B128" t="str">
            <v>RAKSHITH S</v>
          </cell>
          <cell r="C128" t="str">
            <v>B</v>
          </cell>
        </row>
        <row r="129">
          <cell r="A129" t="str">
            <v>MB207715</v>
          </cell>
          <cell r="B129" t="str">
            <v>RAKSHITH T G</v>
          </cell>
          <cell r="C129" t="str">
            <v>B</v>
          </cell>
        </row>
        <row r="130">
          <cell r="A130" t="str">
            <v>MB207716</v>
          </cell>
          <cell r="B130" t="str">
            <v>ROHAN R R</v>
          </cell>
          <cell r="C130" t="str">
            <v>A</v>
          </cell>
        </row>
        <row r="131">
          <cell r="A131" t="str">
            <v>MB207717</v>
          </cell>
          <cell r="B131" t="str">
            <v xml:space="preserve">ROSHANI </v>
          </cell>
          <cell r="C131" t="str">
            <v>A</v>
          </cell>
        </row>
        <row r="132">
          <cell r="A132" t="str">
            <v>MB207718</v>
          </cell>
          <cell r="B132" t="str">
            <v>ROSHNI MUTHRAJ</v>
          </cell>
          <cell r="C132" t="str">
            <v>C</v>
          </cell>
        </row>
        <row r="133">
          <cell r="A133" t="str">
            <v>MB207719</v>
          </cell>
          <cell r="B133" t="str">
            <v>RUBINA AFREEN</v>
          </cell>
          <cell r="C133" t="str">
            <v>B</v>
          </cell>
        </row>
        <row r="134">
          <cell r="A134" t="str">
            <v>MB207720</v>
          </cell>
          <cell r="B134" t="str">
            <v>S.CHETHAN</v>
          </cell>
          <cell r="C134" t="str">
            <v>A</v>
          </cell>
        </row>
        <row r="135">
          <cell r="A135" t="str">
            <v>MB207721</v>
          </cell>
          <cell r="B135" t="str">
            <v>SACHITH KUMAR</v>
          </cell>
          <cell r="C135" t="str">
            <v>A</v>
          </cell>
        </row>
        <row r="136">
          <cell r="A136" t="str">
            <v>MB207722</v>
          </cell>
          <cell r="B136" t="str">
            <v>SAHANA M S</v>
          </cell>
          <cell r="C136" t="str">
            <v>B</v>
          </cell>
        </row>
        <row r="137">
          <cell r="A137" t="str">
            <v>MB207723</v>
          </cell>
          <cell r="B137" t="str">
            <v>SAKSCHI SINGH</v>
          </cell>
          <cell r="C137" t="str">
            <v>C</v>
          </cell>
        </row>
        <row r="138">
          <cell r="A138" t="str">
            <v>MB207724</v>
          </cell>
          <cell r="B138" t="str">
            <v>SAMIKSHA S SHETTY</v>
          </cell>
          <cell r="C138" t="str">
            <v>B</v>
          </cell>
        </row>
        <row r="139">
          <cell r="A139" t="str">
            <v>MB207725</v>
          </cell>
          <cell r="B139" t="str">
            <v>SANDEEP H S</v>
          </cell>
          <cell r="C139" t="str">
            <v>C</v>
          </cell>
        </row>
        <row r="140">
          <cell r="A140" t="str">
            <v>MB207726</v>
          </cell>
          <cell r="B140" t="str">
            <v>SANTHOSH KIRAN S</v>
          </cell>
          <cell r="C140" t="str">
            <v>B</v>
          </cell>
        </row>
        <row r="141">
          <cell r="A141" t="str">
            <v>MB207727</v>
          </cell>
          <cell r="B141" t="str">
            <v>SARIKA MALLYA U</v>
          </cell>
          <cell r="C141" t="str">
            <v>B</v>
          </cell>
        </row>
        <row r="142">
          <cell r="A142" t="str">
            <v>MB207728</v>
          </cell>
          <cell r="B142" t="str">
            <v>SATISHKUMAR K PILLE</v>
          </cell>
          <cell r="C142" t="str">
            <v>B</v>
          </cell>
        </row>
        <row r="143">
          <cell r="A143" t="str">
            <v>MB207729</v>
          </cell>
          <cell r="B143" t="str">
            <v>SHARAN BANDRAD</v>
          </cell>
          <cell r="C143" t="str">
            <v>C</v>
          </cell>
        </row>
        <row r="144">
          <cell r="A144" t="str">
            <v>MB207730</v>
          </cell>
          <cell r="B144" t="str">
            <v>SHARVANI M S</v>
          </cell>
          <cell r="C144" t="str">
            <v>B</v>
          </cell>
        </row>
        <row r="145">
          <cell r="A145" t="str">
            <v>MB207731</v>
          </cell>
          <cell r="B145" t="str">
            <v>SHASHANK Y</v>
          </cell>
          <cell r="C145" t="str">
            <v>C</v>
          </cell>
        </row>
        <row r="146">
          <cell r="A146" t="str">
            <v>MB207732</v>
          </cell>
          <cell r="B146" t="str">
            <v>SHETTY LAVANYA SHEKHAR</v>
          </cell>
          <cell r="C146" t="str">
            <v>B</v>
          </cell>
        </row>
        <row r="147">
          <cell r="A147" t="str">
            <v>MB207733</v>
          </cell>
          <cell r="B147" t="str">
            <v>SHISHIR.S.ACHARYA</v>
          </cell>
          <cell r="C147" t="str">
            <v>C</v>
          </cell>
        </row>
        <row r="148">
          <cell r="A148" t="str">
            <v>MB207734</v>
          </cell>
          <cell r="B148" t="str">
            <v>SHIVAKUMAR C H</v>
          </cell>
          <cell r="C148" t="str">
            <v>B</v>
          </cell>
        </row>
        <row r="149">
          <cell r="A149" t="str">
            <v>MB207735</v>
          </cell>
          <cell r="B149" t="str">
            <v>SHIVASUBRAMANYAM S PATANGI</v>
          </cell>
          <cell r="C149" t="str">
            <v>C</v>
          </cell>
        </row>
        <row r="150">
          <cell r="A150" t="str">
            <v>MB207736</v>
          </cell>
          <cell r="B150" t="str">
            <v>SHREE VAISHNAVI SUTRAVE</v>
          </cell>
          <cell r="C150" t="str">
            <v>C</v>
          </cell>
        </row>
        <row r="151">
          <cell r="A151" t="str">
            <v>MB207737</v>
          </cell>
          <cell r="B151" t="str">
            <v>SHRESTA B BHAT</v>
          </cell>
          <cell r="C151" t="str">
            <v>A</v>
          </cell>
        </row>
        <row r="152">
          <cell r="A152" t="str">
            <v>MB207738</v>
          </cell>
          <cell r="B152" t="str">
            <v>SHRUTHI G</v>
          </cell>
          <cell r="C152" t="str">
            <v>C</v>
          </cell>
        </row>
        <row r="153">
          <cell r="A153" t="str">
            <v>MB207739</v>
          </cell>
          <cell r="B153" t="str">
            <v>SHRUTHI.R</v>
          </cell>
          <cell r="C153" t="str">
            <v>C</v>
          </cell>
        </row>
        <row r="154">
          <cell r="A154" t="str">
            <v>MB207740</v>
          </cell>
          <cell r="B154" t="str">
            <v>SIDDHANT BHARAT MUCHAKANI</v>
          </cell>
          <cell r="C154" t="str">
            <v>C</v>
          </cell>
        </row>
        <row r="155">
          <cell r="A155" t="str">
            <v>MB207741</v>
          </cell>
          <cell r="B155" t="str">
            <v>SINDHU L DABEER</v>
          </cell>
          <cell r="C155" t="str">
            <v>C</v>
          </cell>
        </row>
        <row r="156">
          <cell r="A156" t="str">
            <v>MB207742</v>
          </cell>
          <cell r="B156" t="str">
            <v>SIRISHA K J</v>
          </cell>
          <cell r="C156" t="str">
            <v>C</v>
          </cell>
        </row>
        <row r="157">
          <cell r="A157" t="str">
            <v>MB207743</v>
          </cell>
          <cell r="B157" t="str">
            <v>SNEHA GOWDA R</v>
          </cell>
          <cell r="C157" t="str">
            <v>A</v>
          </cell>
        </row>
        <row r="158">
          <cell r="A158" t="str">
            <v>MB207744</v>
          </cell>
          <cell r="B158" t="str">
            <v>SOUBHAGYA BHAT</v>
          </cell>
          <cell r="C158" t="str">
            <v>A</v>
          </cell>
        </row>
        <row r="159">
          <cell r="A159" t="str">
            <v>MB207745</v>
          </cell>
          <cell r="B159" t="str">
            <v>SPARSHA S</v>
          </cell>
          <cell r="C159" t="str">
            <v>A</v>
          </cell>
        </row>
        <row r="160">
          <cell r="A160" t="str">
            <v>MB207746</v>
          </cell>
          <cell r="B160" t="str">
            <v>SRILAXMI</v>
          </cell>
          <cell r="C160" t="str">
            <v>B</v>
          </cell>
        </row>
        <row r="161">
          <cell r="A161" t="str">
            <v>MB207747</v>
          </cell>
          <cell r="B161" t="str">
            <v>SRIPOORNA INDURKAR</v>
          </cell>
          <cell r="C161" t="str">
            <v>C</v>
          </cell>
        </row>
        <row r="162">
          <cell r="A162" t="str">
            <v>MB207748</v>
          </cell>
          <cell r="B162" t="str">
            <v>SRUSHTI B R</v>
          </cell>
          <cell r="C162" t="str">
            <v>B</v>
          </cell>
        </row>
        <row r="163">
          <cell r="A163" t="str">
            <v>MB207749</v>
          </cell>
          <cell r="B163" t="str">
            <v>SUBHASHINI K N</v>
          </cell>
          <cell r="C163" t="str">
            <v>B</v>
          </cell>
        </row>
        <row r="164">
          <cell r="A164" t="str">
            <v>MB207750</v>
          </cell>
          <cell r="B164" t="str">
            <v>SUHAS H</v>
          </cell>
          <cell r="C164" t="str">
            <v>B</v>
          </cell>
        </row>
        <row r="165">
          <cell r="A165" t="str">
            <v>MB207751</v>
          </cell>
          <cell r="B165" t="str">
            <v>SUHAS M</v>
          </cell>
          <cell r="C165" t="str">
            <v>C</v>
          </cell>
        </row>
        <row r="166">
          <cell r="A166" t="str">
            <v>MB207752</v>
          </cell>
          <cell r="B166" t="str">
            <v>SUHAS N K</v>
          </cell>
          <cell r="C166" t="str">
            <v>B</v>
          </cell>
        </row>
        <row r="167">
          <cell r="A167" t="str">
            <v>MB207753</v>
          </cell>
          <cell r="B167" t="str">
            <v>SUJAY SHAH</v>
          </cell>
          <cell r="C167" t="str">
            <v>A</v>
          </cell>
        </row>
        <row r="168">
          <cell r="A168" t="str">
            <v>MB207754</v>
          </cell>
          <cell r="B168" t="str">
            <v>SUJAYA BHAT</v>
          </cell>
          <cell r="C168" t="str">
            <v>B</v>
          </cell>
        </row>
        <row r="169">
          <cell r="A169" t="str">
            <v>MB207755</v>
          </cell>
          <cell r="B169" t="str">
            <v>SUKANNYA DALAL</v>
          </cell>
          <cell r="C169" t="str">
            <v>B</v>
          </cell>
        </row>
        <row r="170">
          <cell r="A170" t="str">
            <v>MB207756</v>
          </cell>
          <cell r="B170" t="str">
            <v>SUMIT NAGANATH</v>
          </cell>
          <cell r="C170" t="str">
            <v>B</v>
          </cell>
        </row>
        <row r="171">
          <cell r="A171" t="str">
            <v>MB207757</v>
          </cell>
          <cell r="B171" t="str">
            <v>SUPREETH S</v>
          </cell>
          <cell r="C171" t="str">
            <v>A</v>
          </cell>
        </row>
        <row r="172">
          <cell r="A172" t="str">
            <v>MB207758</v>
          </cell>
          <cell r="B172" t="str">
            <v xml:space="preserve">SURAJ G S </v>
          </cell>
          <cell r="C172" t="str">
            <v>B</v>
          </cell>
        </row>
        <row r="173">
          <cell r="A173" t="str">
            <v>MB207759</v>
          </cell>
          <cell r="B173" t="str">
            <v>SURAJ HS</v>
          </cell>
          <cell r="C173" t="str">
            <v>C</v>
          </cell>
        </row>
        <row r="174">
          <cell r="A174" t="str">
            <v>MB207760</v>
          </cell>
          <cell r="B174" t="str">
            <v>SURAJ.S.P</v>
          </cell>
          <cell r="C174" t="str">
            <v>C</v>
          </cell>
        </row>
        <row r="175">
          <cell r="A175" t="str">
            <v>MB207761</v>
          </cell>
          <cell r="B175" t="str">
            <v>SWATI VINAYAK HEGDE</v>
          </cell>
          <cell r="C175" t="str">
            <v>C</v>
          </cell>
        </row>
        <row r="176">
          <cell r="A176" t="str">
            <v>MB207762</v>
          </cell>
          <cell r="B176" t="str">
            <v>TALWAR PRAVEEN GUDDAPPA</v>
          </cell>
          <cell r="C176" t="str">
            <v>B</v>
          </cell>
        </row>
        <row r="177">
          <cell r="A177" t="str">
            <v>MB207763</v>
          </cell>
          <cell r="B177" t="str">
            <v>TEJAS ROHIDAS BHANDARI</v>
          </cell>
          <cell r="C177" t="str">
            <v>B</v>
          </cell>
        </row>
        <row r="178">
          <cell r="A178" t="str">
            <v>MB207764</v>
          </cell>
          <cell r="B178" t="str">
            <v>TEJASHREE R</v>
          </cell>
          <cell r="C178" t="str">
            <v>C</v>
          </cell>
        </row>
        <row r="179">
          <cell r="A179" t="str">
            <v>MB207765</v>
          </cell>
          <cell r="B179" t="str">
            <v>TEJASHWINI LOKAPURAMATH</v>
          </cell>
          <cell r="C179" t="str">
            <v>C</v>
          </cell>
        </row>
        <row r="180">
          <cell r="A180" t="str">
            <v>MB207766</v>
          </cell>
          <cell r="B180" t="str">
            <v>TEJASVI GANGADHAR ANGADI</v>
          </cell>
          <cell r="C180" t="str">
            <v>B</v>
          </cell>
        </row>
        <row r="181">
          <cell r="A181" t="str">
            <v>MB207767</v>
          </cell>
          <cell r="B181" t="str">
            <v>TEJASWINI PRASANNA HEGDE</v>
          </cell>
          <cell r="C181" t="str">
            <v>C</v>
          </cell>
        </row>
        <row r="182">
          <cell r="A182" t="str">
            <v>MB207768</v>
          </cell>
          <cell r="B182" t="str">
            <v>THEJASVITA J</v>
          </cell>
          <cell r="C182" t="str">
            <v>C</v>
          </cell>
        </row>
        <row r="183">
          <cell r="A183" t="str">
            <v>MB207769</v>
          </cell>
          <cell r="B183" t="str">
            <v>TRIPURESH TIWARI</v>
          </cell>
          <cell r="C183" t="str">
            <v>C</v>
          </cell>
        </row>
        <row r="184">
          <cell r="A184" t="str">
            <v>MB207770</v>
          </cell>
          <cell r="B184" t="str">
            <v>TRIVADAN M HEGDE</v>
          </cell>
          <cell r="C184" t="str">
            <v>C</v>
          </cell>
        </row>
        <row r="185">
          <cell r="A185" t="str">
            <v>MB207771</v>
          </cell>
          <cell r="B185" t="str">
            <v>ULLAS SHRIPAD SHET</v>
          </cell>
          <cell r="C185" t="str">
            <v>C</v>
          </cell>
        </row>
        <row r="186">
          <cell r="A186" t="str">
            <v>MB207772</v>
          </cell>
          <cell r="B186" t="str">
            <v>VAIBHAV MALAVIYA</v>
          </cell>
          <cell r="C186" t="str">
            <v>C</v>
          </cell>
        </row>
        <row r="187">
          <cell r="A187" t="str">
            <v>MB207773</v>
          </cell>
          <cell r="B187" t="str">
            <v>VARSHA BIRADAR</v>
          </cell>
          <cell r="C187" t="str">
            <v>C</v>
          </cell>
        </row>
        <row r="188">
          <cell r="A188" t="str">
            <v>MB207774</v>
          </cell>
          <cell r="B188" t="str">
            <v>VARSHA K</v>
          </cell>
          <cell r="C188" t="str">
            <v>A</v>
          </cell>
        </row>
        <row r="189">
          <cell r="A189" t="str">
            <v>MB207775</v>
          </cell>
          <cell r="B189" t="str">
            <v>VELUGU SUJANI KRISHNA</v>
          </cell>
          <cell r="C189" t="str">
            <v>C</v>
          </cell>
        </row>
        <row r="190">
          <cell r="A190" t="str">
            <v>MB207776</v>
          </cell>
          <cell r="B190" t="str">
            <v>VIKAS SETH</v>
          </cell>
          <cell r="C190" t="str">
            <v>B</v>
          </cell>
        </row>
        <row r="191">
          <cell r="A191" t="str">
            <v>MB207777</v>
          </cell>
          <cell r="B191" t="str">
            <v>VINAY KUMAR G S</v>
          </cell>
          <cell r="C191" t="str">
            <v>C</v>
          </cell>
        </row>
        <row r="192">
          <cell r="A192" t="str">
            <v>MB207778</v>
          </cell>
          <cell r="B192" t="str">
            <v>VINAYAK GOLIHALLI</v>
          </cell>
          <cell r="C192" t="str">
            <v>B</v>
          </cell>
        </row>
        <row r="193">
          <cell r="A193" t="str">
            <v>MB207779</v>
          </cell>
          <cell r="B193" t="str">
            <v>VINAYAK SUBRAY BHAT</v>
          </cell>
          <cell r="C193" t="str">
            <v>C</v>
          </cell>
        </row>
        <row r="194">
          <cell r="A194" t="str">
            <v>MB207780</v>
          </cell>
          <cell r="B194" t="str">
            <v xml:space="preserve">YASHASWINI V </v>
          </cell>
          <cell r="C194" t="str">
            <v>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zoomScale="80" zoomScaleNormal="80" workbookViewId="0">
      <selection activeCell="D15" sqref="D15:O194"/>
    </sheetView>
  </sheetViews>
  <sheetFormatPr defaultRowHeight="15" x14ac:dyDescent="0.25"/>
  <cols>
    <col min="1" max="1" width="24.42578125" style="1" customWidth="1"/>
    <col min="2" max="2" width="25.42578125" style="1" customWidth="1"/>
    <col min="3" max="3" width="10.140625" style="1" customWidth="1"/>
    <col min="4" max="14" width="8.7109375" style="2" customWidth="1"/>
    <col min="15" max="15" width="10.85546875" style="2" customWidth="1"/>
    <col min="16" max="16" width="15.7109375" style="66" bestFit="1" customWidth="1"/>
    <col min="17" max="17" width="24.42578125" style="2" bestFit="1" customWidth="1"/>
    <col min="18" max="16384" width="9.140625" style="40"/>
  </cols>
  <sheetData>
    <row r="1" spans="1:17" ht="18.75" customHeight="1" x14ac:dyDescent="0.3">
      <c r="A1" s="148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" customHeight="1" x14ac:dyDescent="0.3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5" customHeight="1" x14ac:dyDescent="0.3">
      <c r="A3" s="148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" customHeight="1" x14ac:dyDescent="0.3">
      <c r="A4" s="149" t="s">
        <v>57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5" customHeight="1" x14ac:dyDescent="0.3">
      <c r="A5" s="148" t="s">
        <v>44</v>
      </c>
      <c r="B5" s="148"/>
      <c r="C5" s="148"/>
      <c r="D5" s="148" t="s">
        <v>83</v>
      </c>
      <c r="E5" s="148"/>
      <c r="F5" s="148"/>
      <c r="G5" s="148"/>
      <c r="H5" s="148"/>
      <c r="I5" s="72"/>
      <c r="J5" s="148" t="s">
        <v>47</v>
      </c>
      <c r="K5" s="148"/>
      <c r="L5" s="148"/>
      <c r="M5" s="148" t="s">
        <v>69</v>
      </c>
      <c r="N5" s="148"/>
      <c r="O5" s="148" t="s">
        <v>45</v>
      </c>
      <c r="P5" s="148"/>
      <c r="Q5" s="72">
        <v>2.1</v>
      </c>
    </row>
    <row r="6" spans="1:17" ht="37.5" x14ac:dyDescent="0.3">
      <c r="A6" s="186" t="s">
        <v>56</v>
      </c>
      <c r="B6" s="72"/>
      <c r="C6" s="72"/>
      <c r="D6" s="187" t="s">
        <v>79</v>
      </c>
      <c r="E6" s="187"/>
      <c r="F6" s="187"/>
      <c r="G6" s="187"/>
      <c r="H6" s="187"/>
      <c r="I6" s="148" t="s">
        <v>46</v>
      </c>
      <c r="J6" s="148"/>
      <c r="K6" s="148"/>
      <c r="L6" s="148"/>
      <c r="M6" s="148"/>
      <c r="N6" s="148" t="s">
        <v>91</v>
      </c>
      <c r="O6" s="148"/>
      <c r="P6" s="148"/>
      <c r="Q6" s="148"/>
    </row>
    <row r="7" spans="1:17" x14ac:dyDescent="0.25">
      <c r="A7" s="73"/>
      <c r="B7" s="73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74"/>
    </row>
    <row r="8" spans="1:17" ht="25.5" customHeight="1" x14ac:dyDescent="0.3">
      <c r="A8" s="67"/>
      <c r="B8" s="67"/>
      <c r="C8" s="67"/>
      <c r="D8" s="150" t="s">
        <v>75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68"/>
      <c r="Q8" s="69"/>
    </row>
    <row r="9" spans="1:17" ht="18.75" x14ac:dyDescent="0.3">
      <c r="A9" s="70"/>
      <c r="B9" s="70"/>
      <c r="C9" s="70"/>
      <c r="D9" s="147" t="s">
        <v>68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68"/>
      <c r="Q9" s="69"/>
    </row>
    <row r="10" spans="1:17" ht="18.75" x14ac:dyDescent="0.3">
      <c r="A10" s="130"/>
      <c r="B10" s="131"/>
      <c r="C10" s="132"/>
      <c r="D10" s="133" t="s">
        <v>37</v>
      </c>
      <c r="E10" s="134"/>
      <c r="F10" s="134"/>
      <c r="G10" s="134"/>
      <c r="H10" s="134"/>
      <c r="I10" s="134"/>
      <c r="J10" s="135"/>
      <c r="K10" s="133" t="s">
        <v>38</v>
      </c>
      <c r="L10" s="134"/>
      <c r="M10" s="134"/>
      <c r="N10" s="135"/>
      <c r="O10" s="71" t="s">
        <v>39</v>
      </c>
      <c r="P10" s="68"/>
      <c r="Q10" s="69"/>
    </row>
    <row r="11" spans="1:17" s="13" customFormat="1" ht="15.75" x14ac:dyDescent="0.25">
      <c r="A11" s="136" t="s">
        <v>20</v>
      </c>
      <c r="B11" s="137"/>
      <c r="C11" s="138"/>
      <c r="D11" s="43">
        <v>1</v>
      </c>
      <c r="E11" s="43">
        <v>2</v>
      </c>
      <c r="F11" s="43">
        <v>3</v>
      </c>
      <c r="G11" s="43">
        <v>4</v>
      </c>
      <c r="H11" s="43">
        <v>5</v>
      </c>
      <c r="I11" s="43">
        <v>6</v>
      </c>
      <c r="J11" s="43">
        <v>7</v>
      </c>
      <c r="K11" s="43">
        <v>8</v>
      </c>
      <c r="L11" s="43">
        <v>9</v>
      </c>
      <c r="M11" s="43">
        <v>10</v>
      </c>
      <c r="N11" s="43">
        <v>11</v>
      </c>
      <c r="O11" s="43">
        <v>12</v>
      </c>
      <c r="P11" s="64" t="s">
        <v>40</v>
      </c>
      <c r="Q11" s="43" t="s">
        <v>36</v>
      </c>
    </row>
    <row r="12" spans="1:17" s="13" customFormat="1" ht="15.75" x14ac:dyDescent="0.25">
      <c r="A12" s="139" t="s">
        <v>21</v>
      </c>
      <c r="B12" s="140"/>
      <c r="C12" s="141"/>
      <c r="D12" s="22" t="s">
        <v>0</v>
      </c>
      <c r="E12" s="22" t="s">
        <v>2</v>
      </c>
      <c r="F12" s="22" t="s">
        <v>3</v>
      </c>
      <c r="G12" s="22" t="s">
        <v>61</v>
      </c>
      <c r="H12" s="22" t="s">
        <v>1</v>
      </c>
      <c r="I12" s="22" t="s">
        <v>2</v>
      </c>
      <c r="J12" s="22" t="s">
        <v>64</v>
      </c>
      <c r="K12" s="22" t="s">
        <v>71</v>
      </c>
      <c r="L12" s="22" t="s">
        <v>3</v>
      </c>
      <c r="M12" s="22" t="s">
        <v>3</v>
      </c>
      <c r="N12" s="22" t="s">
        <v>1</v>
      </c>
      <c r="O12" s="22" t="s">
        <v>61</v>
      </c>
      <c r="P12" s="64" t="s">
        <v>19</v>
      </c>
      <c r="Q12" s="43" t="s">
        <v>19</v>
      </c>
    </row>
    <row r="13" spans="1:17" s="13" customFormat="1" ht="15.75" x14ac:dyDescent="0.25">
      <c r="A13" s="136" t="s">
        <v>22</v>
      </c>
      <c r="B13" s="137"/>
      <c r="C13" s="138"/>
      <c r="D13" s="43">
        <v>5</v>
      </c>
      <c r="E13" s="43">
        <v>5</v>
      </c>
      <c r="F13" s="43">
        <v>5</v>
      </c>
      <c r="G13" s="43">
        <v>5</v>
      </c>
      <c r="H13" s="43">
        <v>5</v>
      </c>
      <c r="I13" s="43">
        <v>5</v>
      </c>
      <c r="J13" s="43">
        <v>5</v>
      </c>
      <c r="K13" s="43">
        <v>10</v>
      </c>
      <c r="L13" s="43">
        <v>10</v>
      </c>
      <c r="M13" s="43">
        <v>10</v>
      </c>
      <c r="N13" s="43">
        <v>10</v>
      </c>
      <c r="O13" s="43">
        <v>15</v>
      </c>
      <c r="P13" s="61">
        <v>70</v>
      </c>
      <c r="Q13" s="43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55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63">
        <f>P13*0.357142</f>
        <v>24.999940000000002</v>
      </c>
      <c r="Q14" s="33"/>
    </row>
    <row r="15" spans="1:17" s="13" customFormat="1" x14ac:dyDescent="0.25">
      <c r="A15" s="119" t="str">
        <f>'[1]1.1'!A15</f>
        <v>MB207601</v>
      </c>
      <c r="B15" s="123" t="str">
        <f>'[1]1.1'!B15</f>
        <v>A B GANAPATHY</v>
      </c>
      <c r="C15" s="119" t="str">
        <f>'[1]1.1'!C15</f>
        <v>C</v>
      </c>
      <c r="D15" s="190">
        <v>5</v>
      </c>
      <c r="E15" s="192">
        <v>4</v>
      </c>
      <c r="F15" s="192">
        <v>5</v>
      </c>
      <c r="G15" s="192">
        <v>5</v>
      </c>
      <c r="H15" s="192"/>
      <c r="I15" s="192"/>
      <c r="J15" s="192">
        <v>4</v>
      </c>
      <c r="K15" s="192">
        <v>9</v>
      </c>
      <c r="L15" s="192">
        <v>7</v>
      </c>
      <c r="M15" s="192">
        <v>6</v>
      </c>
      <c r="N15" s="192"/>
      <c r="O15" s="192">
        <v>12</v>
      </c>
      <c r="P15" s="120"/>
      <c r="Q15" s="26">
        <f>SUM(D15:O15)</f>
        <v>57</v>
      </c>
    </row>
    <row r="16" spans="1:17" s="13" customFormat="1" x14ac:dyDescent="0.25">
      <c r="A16" s="119" t="str">
        <f>'[1]1.1'!A16</f>
        <v>MB207602</v>
      </c>
      <c r="B16" s="123" t="str">
        <f>'[1]1.1'!B16</f>
        <v>ABHILASH K</v>
      </c>
      <c r="C16" s="119" t="str">
        <f>'[1]1.1'!C16</f>
        <v>A</v>
      </c>
      <c r="D16" s="190">
        <v>4</v>
      </c>
      <c r="E16" s="192"/>
      <c r="F16" s="192">
        <v>4</v>
      </c>
      <c r="G16" s="192">
        <v>4</v>
      </c>
      <c r="H16" s="192"/>
      <c r="I16" s="192">
        <v>4</v>
      </c>
      <c r="J16" s="192">
        <v>4</v>
      </c>
      <c r="K16" s="192">
        <v>9</v>
      </c>
      <c r="L16" s="192">
        <v>5</v>
      </c>
      <c r="M16" s="192">
        <v>8</v>
      </c>
      <c r="N16" s="192"/>
      <c r="O16" s="192">
        <v>10</v>
      </c>
      <c r="P16" s="120"/>
      <c r="Q16" s="26">
        <f t="shared" ref="Q16:Q79" si="1">SUM(D16:O16)</f>
        <v>52</v>
      </c>
    </row>
    <row r="17" spans="1:17" s="13" customFormat="1" x14ac:dyDescent="0.25">
      <c r="A17" s="119" t="str">
        <f>'[1]1.1'!A17</f>
        <v>MB207603</v>
      </c>
      <c r="B17" s="123" t="str">
        <f>'[1]1.1'!B17</f>
        <v>AHBISHEK KUMAR</v>
      </c>
      <c r="C17" s="119" t="str">
        <f>'[1]1.1'!C17</f>
        <v>B</v>
      </c>
      <c r="D17" s="190">
        <v>2</v>
      </c>
      <c r="E17" s="190">
        <v>3</v>
      </c>
      <c r="F17" s="190"/>
      <c r="G17" s="190">
        <v>4</v>
      </c>
      <c r="H17" s="190"/>
      <c r="I17" s="190">
        <v>3</v>
      </c>
      <c r="J17" s="190">
        <v>7</v>
      </c>
      <c r="K17" s="190">
        <v>5</v>
      </c>
      <c r="L17" s="190">
        <v>6</v>
      </c>
      <c r="M17" s="190">
        <v>6</v>
      </c>
      <c r="N17" s="190"/>
      <c r="O17" s="190">
        <v>10</v>
      </c>
      <c r="P17" s="120"/>
      <c r="Q17" s="26">
        <f t="shared" si="1"/>
        <v>46</v>
      </c>
    </row>
    <row r="18" spans="1:17" s="13" customFormat="1" x14ac:dyDescent="0.25">
      <c r="A18" s="119" t="str">
        <f>'[1]1.1'!A18</f>
        <v>MB207604</v>
      </c>
      <c r="B18" s="123" t="str">
        <f>'[1]1.1'!B18</f>
        <v>ABHISHEK SHANTINATH UPADHYE</v>
      </c>
      <c r="C18" s="119" t="str">
        <f>'[1]1.1'!C18</f>
        <v>A</v>
      </c>
      <c r="D18" s="190"/>
      <c r="E18" s="190"/>
      <c r="F18" s="190">
        <v>5</v>
      </c>
      <c r="G18" s="190">
        <v>5</v>
      </c>
      <c r="H18" s="190"/>
      <c r="I18" s="190"/>
      <c r="J18" s="190">
        <v>5</v>
      </c>
      <c r="K18" s="190">
        <v>8</v>
      </c>
      <c r="L18" s="190">
        <v>9</v>
      </c>
      <c r="M18" s="190"/>
      <c r="N18" s="190">
        <v>5</v>
      </c>
      <c r="O18" s="190"/>
      <c r="P18" s="120"/>
      <c r="Q18" s="26">
        <f t="shared" si="1"/>
        <v>37</v>
      </c>
    </row>
    <row r="19" spans="1:17" s="13" customFormat="1" x14ac:dyDescent="0.25">
      <c r="A19" s="181" t="str">
        <f>'[1]1.1'!A19</f>
        <v>MB207605</v>
      </c>
      <c r="B19" s="182" t="str">
        <f>'[1]1.1'!B19</f>
        <v>ABISHEK K N</v>
      </c>
      <c r="C19" s="181" t="str">
        <f>'[1]1.1'!C19</f>
        <v>B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84"/>
      <c r="Q19" s="185">
        <f t="shared" si="1"/>
        <v>0</v>
      </c>
    </row>
    <row r="20" spans="1:17" s="13" customFormat="1" x14ac:dyDescent="0.25">
      <c r="A20" s="119" t="str">
        <f>'[1]1.1'!A20</f>
        <v>MB207606</v>
      </c>
      <c r="B20" s="123" t="str">
        <f>'[1]1.1'!B20</f>
        <v>ADARSHA K</v>
      </c>
      <c r="C20" s="119" t="str">
        <f>'[1]1.1'!C20</f>
        <v>A</v>
      </c>
      <c r="D20" s="190">
        <v>5</v>
      </c>
      <c r="E20" s="190"/>
      <c r="F20" s="190">
        <v>5</v>
      </c>
      <c r="G20" s="190">
        <v>5</v>
      </c>
      <c r="H20" s="190"/>
      <c r="I20" s="190">
        <v>5</v>
      </c>
      <c r="J20" s="190">
        <v>4</v>
      </c>
      <c r="K20" s="190">
        <v>9</v>
      </c>
      <c r="L20" s="190"/>
      <c r="M20" s="190">
        <v>9</v>
      </c>
      <c r="N20" s="190">
        <v>9</v>
      </c>
      <c r="O20" s="190">
        <v>9</v>
      </c>
      <c r="P20" s="120"/>
      <c r="Q20" s="26">
        <f t="shared" si="1"/>
        <v>60</v>
      </c>
    </row>
    <row r="21" spans="1:17" s="13" customFormat="1" x14ac:dyDescent="0.25">
      <c r="A21" s="119" t="str">
        <f>'[1]1.1'!A21</f>
        <v>MB207607</v>
      </c>
      <c r="B21" s="123" t="str">
        <f>'[1]1.1'!B21</f>
        <v>ADITYA S SHETTAR</v>
      </c>
      <c r="C21" s="119" t="str">
        <f>'[1]1.1'!C21</f>
        <v>C</v>
      </c>
      <c r="D21" s="190">
        <v>4</v>
      </c>
      <c r="E21" s="190">
        <v>2</v>
      </c>
      <c r="F21" s="190">
        <v>3</v>
      </c>
      <c r="G21" s="190">
        <v>3</v>
      </c>
      <c r="H21" s="190"/>
      <c r="I21" s="190"/>
      <c r="J21" s="190">
        <v>3</v>
      </c>
      <c r="K21" s="190">
        <v>7</v>
      </c>
      <c r="L21" s="190">
        <v>4</v>
      </c>
      <c r="M21" s="190">
        <v>8</v>
      </c>
      <c r="N21" s="190"/>
      <c r="O21" s="190">
        <v>9</v>
      </c>
      <c r="P21" s="120"/>
      <c r="Q21" s="26">
        <f t="shared" si="1"/>
        <v>43</v>
      </c>
    </row>
    <row r="22" spans="1:17" s="13" customFormat="1" x14ac:dyDescent="0.25">
      <c r="A22" s="119" t="str">
        <f>'[1]1.1'!A22</f>
        <v>MB207608</v>
      </c>
      <c r="B22" s="123" t="str">
        <f>'[1]1.1'!B22</f>
        <v>AFEEFAH BAKHTAR MAJUMDAR</v>
      </c>
      <c r="C22" s="119" t="str">
        <f>'[1]1.1'!C22</f>
        <v>A</v>
      </c>
      <c r="D22" s="190">
        <v>5</v>
      </c>
      <c r="E22" s="190">
        <v>4</v>
      </c>
      <c r="F22" s="190">
        <v>4</v>
      </c>
      <c r="G22" s="190">
        <v>4</v>
      </c>
      <c r="H22" s="190"/>
      <c r="I22" s="190"/>
      <c r="J22" s="190">
        <v>5</v>
      </c>
      <c r="K22" s="190">
        <v>8</v>
      </c>
      <c r="L22" s="190"/>
      <c r="M22" s="190">
        <v>5</v>
      </c>
      <c r="N22" s="190">
        <v>8</v>
      </c>
      <c r="O22" s="190">
        <v>9</v>
      </c>
      <c r="P22" s="120"/>
      <c r="Q22" s="26">
        <f t="shared" si="1"/>
        <v>52</v>
      </c>
    </row>
    <row r="23" spans="1:17" s="13" customFormat="1" x14ac:dyDescent="0.25">
      <c r="A23" s="119" t="str">
        <f>'[1]1.1'!A23</f>
        <v>MB207609</v>
      </c>
      <c r="B23" s="123" t="str">
        <f>'[1]1.1'!B23</f>
        <v>AIJAZ MUJAWAR</v>
      </c>
      <c r="C23" s="119" t="str">
        <f>'[1]1.1'!C23</f>
        <v>C</v>
      </c>
      <c r="D23" s="190">
        <v>5</v>
      </c>
      <c r="E23" s="190">
        <v>5</v>
      </c>
      <c r="F23" s="190">
        <v>5</v>
      </c>
      <c r="G23" s="190">
        <v>4</v>
      </c>
      <c r="H23" s="190"/>
      <c r="I23" s="190"/>
      <c r="J23" s="190">
        <v>4</v>
      </c>
      <c r="K23" s="190">
        <v>7</v>
      </c>
      <c r="L23" s="190">
        <v>7</v>
      </c>
      <c r="M23" s="190">
        <v>8</v>
      </c>
      <c r="N23" s="190"/>
      <c r="O23" s="190">
        <v>12</v>
      </c>
      <c r="P23" s="120"/>
      <c r="Q23" s="26">
        <f t="shared" si="1"/>
        <v>57</v>
      </c>
    </row>
    <row r="24" spans="1:17" s="13" customFormat="1" x14ac:dyDescent="0.25">
      <c r="A24" s="119" t="str">
        <f>'[1]1.1'!A24</f>
        <v>MB207610</v>
      </c>
      <c r="B24" s="123" t="str">
        <f>'[1]1.1'!B24</f>
        <v>AISHWARYA .K.M</v>
      </c>
      <c r="C24" s="119" t="str">
        <f>'[1]1.1'!C24</f>
        <v>B</v>
      </c>
      <c r="D24" s="190">
        <v>5</v>
      </c>
      <c r="E24" s="190">
        <v>4</v>
      </c>
      <c r="F24" s="190">
        <v>3</v>
      </c>
      <c r="G24" s="190">
        <v>5</v>
      </c>
      <c r="H24" s="190"/>
      <c r="I24" s="190"/>
      <c r="J24" s="190">
        <v>5</v>
      </c>
      <c r="K24" s="190">
        <v>8</v>
      </c>
      <c r="L24" s="190"/>
      <c r="M24" s="190">
        <v>6</v>
      </c>
      <c r="N24" s="190">
        <v>9</v>
      </c>
      <c r="O24" s="190">
        <v>10</v>
      </c>
      <c r="P24" s="120"/>
      <c r="Q24" s="26">
        <f t="shared" si="1"/>
        <v>55</v>
      </c>
    </row>
    <row r="25" spans="1:17" s="13" customFormat="1" x14ac:dyDescent="0.25">
      <c r="A25" s="119" t="str">
        <f>'[1]1.1'!A25</f>
        <v>MB207611</v>
      </c>
      <c r="B25" s="123" t="str">
        <f>'[1]1.1'!B25</f>
        <v>AISHWARYA S K</v>
      </c>
      <c r="C25" s="119" t="str">
        <f>'[1]1.1'!C25</f>
        <v>B</v>
      </c>
      <c r="D25" s="190">
        <v>5</v>
      </c>
      <c r="E25" s="190">
        <v>5</v>
      </c>
      <c r="F25" s="190">
        <v>5</v>
      </c>
      <c r="G25" s="190">
        <v>5</v>
      </c>
      <c r="H25" s="190"/>
      <c r="I25" s="190"/>
      <c r="J25" s="190">
        <v>4</v>
      </c>
      <c r="K25" s="190">
        <v>6</v>
      </c>
      <c r="L25" s="190">
        <v>6</v>
      </c>
      <c r="M25" s="190">
        <v>7</v>
      </c>
      <c r="N25" s="190"/>
      <c r="O25" s="190">
        <v>9</v>
      </c>
      <c r="P25" s="120"/>
      <c r="Q25" s="26">
        <f t="shared" si="1"/>
        <v>52</v>
      </c>
    </row>
    <row r="26" spans="1:17" s="13" customFormat="1" x14ac:dyDescent="0.25">
      <c r="A26" s="119" t="str">
        <f>'[1]1.1'!A26</f>
        <v>MB207612</v>
      </c>
      <c r="B26" s="123" t="str">
        <f>'[1]1.1'!B26</f>
        <v>AJEY M</v>
      </c>
      <c r="C26" s="119" t="str">
        <f>'[1]1.1'!C26</f>
        <v>A</v>
      </c>
      <c r="D26" s="190">
        <v>5</v>
      </c>
      <c r="E26" s="190">
        <v>3</v>
      </c>
      <c r="F26" s="190">
        <v>5</v>
      </c>
      <c r="G26" s="190">
        <v>4</v>
      </c>
      <c r="H26" s="190"/>
      <c r="I26" s="190"/>
      <c r="J26" s="190">
        <v>4</v>
      </c>
      <c r="K26" s="190">
        <v>9</v>
      </c>
      <c r="L26" s="190"/>
      <c r="M26" s="190">
        <v>9</v>
      </c>
      <c r="N26" s="190">
        <v>8</v>
      </c>
      <c r="O26" s="190">
        <v>9</v>
      </c>
      <c r="P26" s="120"/>
      <c r="Q26" s="26">
        <f t="shared" si="1"/>
        <v>56</v>
      </c>
    </row>
    <row r="27" spans="1:17" s="13" customFormat="1" x14ac:dyDescent="0.25">
      <c r="A27" s="119" t="str">
        <f>'[1]1.1'!A27</f>
        <v>MB207613</v>
      </c>
      <c r="B27" s="123" t="str">
        <f>'[1]1.1'!B27</f>
        <v>AKHILSHYAM K B</v>
      </c>
      <c r="C27" s="119" t="str">
        <f>'[1]1.1'!C27</f>
        <v>C</v>
      </c>
      <c r="D27" s="190">
        <v>4</v>
      </c>
      <c r="E27" s="190">
        <v>3</v>
      </c>
      <c r="F27" s="190">
        <v>3</v>
      </c>
      <c r="G27" s="190">
        <v>3</v>
      </c>
      <c r="H27" s="190"/>
      <c r="I27" s="190"/>
      <c r="J27" s="190"/>
      <c r="K27" s="190">
        <v>8</v>
      </c>
      <c r="L27" s="190">
        <v>7</v>
      </c>
      <c r="M27" s="190">
        <v>7</v>
      </c>
      <c r="N27" s="190"/>
      <c r="O27" s="190">
        <v>11</v>
      </c>
      <c r="P27" s="120"/>
      <c r="Q27" s="26">
        <f t="shared" si="1"/>
        <v>46</v>
      </c>
    </row>
    <row r="28" spans="1:17" s="13" customFormat="1" x14ac:dyDescent="0.25">
      <c r="A28" s="119" t="str">
        <f>'[1]1.1'!A28</f>
        <v>MB207614</v>
      </c>
      <c r="B28" s="123" t="str">
        <f>'[1]1.1'!B28</f>
        <v>AKSHAY H S</v>
      </c>
      <c r="C28" s="119" t="str">
        <f>'[1]1.1'!C28</f>
        <v>A</v>
      </c>
      <c r="D28" s="190">
        <v>5</v>
      </c>
      <c r="E28" s="190">
        <v>5</v>
      </c>
      <c r="F28" s="190"/>
      <c r="G28" s="190">
        <v>5</v>
      </c>
      <c r="H28" s="190"/>
      <c r="I28" s="190">
        <v>5</v>
      </c>
      <c r="J28" s="190">
        <v>4</v>
      </c>
      <c r="K28" s="190">
        <v>9</v>
      </c>
      <c r="L28" s="190">
        <v>8</v>
      </c>
      <c r="M28" s="190"/>
      <c r="N28" s="190">
        <v>8</v>
      </c>
      <c r="O28" s="190">
        <v>10</v>
      </c>
      <c r="P28" s="120"/>
      <c r="Q28" s="26">
        <f t="shared" si="1"/>
        <v>59</v>
      </c>
    </row>
    <row r="29" spans="1:17" s="13" customFormat="1" x14ac:dyDescent="0.25">
      <c r="A29" s="119" t="str">
        <f>'[1]1.1'!A29</f>
        <v>MB207615</v>
      </c>
      <c r="B29" s="123" t="str">
        <f>'[1]1.1'!B29</f>
        <v>AKSHAY.G.S</v>
      </c>
      <c r="C29" s="119" t="str">
        <f>'[1]1.1'!C29</f>
        <v>A</v>
      </c>
      <c r="D29" s="190">
        <v>4</v>
      </c>
      <c r="E29" s="190">
        <v>4</v>
      </c>
      <c r="F29" s="190"/>
      <c r="G29" s="190">
        <v>4</v>
      </c>
      <c r="H29" s="190"/>
      <c r="I29" s="190">
        <v>4</v>
      </c>
      <c r="J29" s="190">
        <v>2</v>
      </c>
      <c r="K29" s="190">
        <v>7</v>
      </c>
      <c r="L29" s="190">
        <v>8</v>
      </c>
      <c r="M29" s="190"/>
      <c r="N29" s="190">
        <v>6</v>
      </c>
      <c r="O29" s="190"/>
      <c r="P29" s="120"/>
      <c r="Q29" s="26">
        <f t="shared" si="1"/>
        <v>39</v>
      </c>
    </row>
    <row r="30" spans="1:17" s="13" customFormat="1" x14ac:dyDescent="0.25">
      <c r="A30" s="119" t="str">
        <f>'[1]1.1'!A30</f>
        <v>MB207616</v>
      </c>
      <c r="B30" s="123" t="str">
        <f>'[1]1.1'!B30</f>
        <v>AMOGHA HEGDE</v>
      </c>
      <c r="C30" s="119" t="str">
        <f>'[1]1.1'!C30</f>
        <v>C</v>
      </c>
      <c r="D30" s="190">
        <v>5</v>
      </c>
      <c r="E30" s="190">
        <v>4</v>
      </c>
      <c r="F30" s="190">
        <v>5</v>
      </c>
      <c r="G30" s="190">
        <v>4</v>
      </c>
      <c r="H30" s="190"/>
      <c r="I30" s="190"/>
      <c r="J30" s="190">
        <v>3</v>
      </c>
      <c r="K30" s="190">
        <v>8</v>
      </c>
      <c r="L30" s="190">
        <v>6</v>
      </c>
      <c r="M30" s="190">
        <v>8</v>
      </c>
      <c r="N30" s="190"/>
      <c r="O30" s="190">
        <v>10</v>
      </c>
      <c r="P30" s="120"/>
      <c r="Q30" s="26">
        <f t="shared" si="1"/>
        <v>53</v>
      </c>
    </row>
    <row r="31" spans="1:17" s="13" customFormat="1" x14ac:dyDescent="0.25">
      <c r="A31" s="119" t="str">
        <f>'[1]1.1'!A31</f>
        <v>MB207617</v>
      </c>
      <c r="B31" s="123" t="str">
        <f>'[1]1.1'!B31</f>
        <v>AMULYA H R</v>
      </c>
      <c r="C31" s="119" t="str">
        <f>'[1]1.1'!C31</f>
        <v>A</v>
      </c>
      <c r="D31" s="190">
        <v>4</v>
      </c>
      <c r="E31" s="190">
        <v>3</v>
      </c>
      <c r="F31" s="190">
        <v>5</v>
      </c>
      <c r="G31" s="190">
        <v>4</v>
      </c>
      <c r="H31" s="190"/>
      <c r="I31" s="190"/>
      <c r="J31" s="190">
        <v>4</v>
      </c>
      <c r="K31" s="190">
        <v>7</v>
      </c>
      <c r="L31" s="190">
        <v>7</v>
      </c>
      <c r="M31" s="190"/>
      <c r="N31" s="190"/>
      <c r="O31" s="190">
        <v>8</v>
      </c>
      <c r="P31" s="120"/>
      <c r="Q31" s="26">
        <f t="shared" si="1"/>
        <v>42</v>
      </c>
    </row>
    <row r="32" spans="1:17" s="13" customFormat="1" x14ac:dyDescent="0.25">
      <c r="A32" s="119" t="str">
        <f>'[1]1.1'!A32</f>
        <v>MB207618</v>
      </c>
      <c r="B32" s="123" t="str">
        <f>'[1]1.1'!B32</f>
        <v>ANAGHA HEGDE</v>
      </c>
      <c r="C32" s="119" t="str">
        <f>'[1]1.1'!C32</f>
        <v>C</v>
      </c>
      <c r="D32" s="190">
        <v>5</v>
      </c>
      <c r="E32" s="190"/>
      <c r="F32" s="190">
        <v>5</v>
      </c>
      <c r="G32" s="190">
        <v>4</v>
      </c>
      <c r="H32" s="190"/>
      <c r="I32" s="190">
        <v>3</v>
      </c>
      <c r="J32" s="190">
        <v>3</v>
      </c>
      <c r="K32" s="190">
        <v>8</v>
      </c>
      <c r="L32" s="190">
        <v>6</v>
      </c>
      <c r="M32" s="190">
        <v>8</v>
      </c>
      <c r="N32" s="190"/>
      <c r="O32" s="190">
        <v>10</v>
      </c>
      <c r="P32" s="120"/>
      <c r="Q32" s="26">
        <f t="shared" si="1"/>
        <v>52</v>
      </c>
    </row>
    <row r="33" spans="1:17" s="13" customFormat="1" x14ac:dyDescent="0.25">
      <c r="A33" s="119" t="str">
        <f>'[1]1.1'!A33</f>
        <v>MB207619</v>
      </c>
      <c r="B33" s="123" t="str">
        <f>'[1]1.1'!B33</f>
        <v>ANANYA .C. SHIEH</v>
      </c>
      <c r="C33" s="119" t="str">
        <f>'[1]1.1'!C33</f>
        <v>A</v>
      </c>
      <c r="D33" s="190">
        <v>5</v>
      </c>
      <c r="E33" s="190">
        <v>4</v>
      </c>
      <c r="F33" s="190">
        <v>5</v>
      </c>
      <c r="G33" s="190">
        <v>5</v>
      </c>
      <c r="H33" s="190"/>
      <c r="I33" s="190"/>
      <c r="J33" s="190">
        <v>4</v>
      </c>
      <c r="K33" s="190">
        <v>9</v>
      </c>
      <c r="L33" s="190"/>
      <c r="M33" s="190">
        <v>8</v>
      </c>
      <c r="N33" s="190">
        <v>7</v>
      </c>
      <c r="O33" s="190">
        <v>9</v>
      </c>
      <c r="P33" s="120"/>
      <c r="Q33" s="26">
        <f t="shared" si="1"/>
        <v>56</v>
      </c>
    </row>
    <row r="34" spans="1:17" s="13" customFormat="1" x14ac:dyDescent="0.25">
      <c r="A34" s="119" t="str">
        <f>'[1]1.1'!A34</f>
        <v>MB207620</v>
      </c>
      <c r="B34" s="123" t="str">
        <f>'[1]1.1'!B34</f>
        <v>ANOOP BHARGAV M</v>
      </c>
      <c r="C34" s="119" t="str">
        <f>'[1]1.1'!C34</f>
        <v>C</v>
      </c>
      <c r="D34" s="190"/>
      <c r="E34" s="190">
        <v>2</v>
      </c>
      <c r="F34" s="190">
        <v>3</v>
      </c>
      <c r="G34" s="190">
        <v>3</v>
      </c>
      <c r="H34" s="190"/>
      <c r="I34" s="190">
        <v>3</v>
      </c>
      <c r="J34" s="190"/>
      <c r="K34" s="190"/>
      <c r="L34" s="190">
        <v>7</v>
      </c>
      <c r="M34" s="190">
        <v>6</v>
      </c>
      <c r="N34" s="190">
        <v>6</v>
      </c>
      <c r="O34" s="190"/>
      <c r="P34" s="120"/>
      <c r="Q34" s="26">
        <f t="shared" si="1"/>
        <v>30</v>
      </c>
    </row>
    <row r="35" spans="1:17" s="13" customFormat="1" x14ac:dyDescent="0.25">
      <c r="A35" s="119" t="str">
        <f>'[1]1.1'!A35</f>
        <v>MB207621</v>
      </c>
      <c r="B35" s="123" t="str">
        <f>'[1]1.1'!B35</f>
        <v>ANUSHA RAGHAVENDRA HEGDE</v>
      </c>
      <c r="C35" s="119" t="str">
        <f>'[1]1.1'!C35</f>
        <v>B</v>
      </c>
      <c r="D35" s="190">
        <v>5</v>
      </c>
      <c r="E35" s="190"/>
      <c r="F35" s="190">
        <v>4</v>
      </c>
      <c r="G35" s="190"/>
      <c r="H35" s="190"/>
      <c r="I35" s="190">
        <v>5</v>
      </c>
      <c r="J35" s="190">
        <v>5</v>
      </c>
      <c r="K35" s="190">
        <v>8</v>
      </c>
      <c r="L35" s="190"/>
      <c r="M35" s="190">
        <v>8</v>
      </c>
      <c r="N35" s="190">
        <v>9</v>
      </c>
      <c r="O35" s="190">
        <v>9</v>
      </c>
      <c r="P35" s="120"/>
      <c r="Q35" s="26">
        <f t="shared" si="1"/>
        <v>53</v>
      </c>
    </row>
    <row r="36" spans="1:17" s="13" customFormat="1" x14ac:dyDescent="0.25">
      <c r="A36" s="181" t="str">
        <f>'[1]1.1'!A36</f>
        <v>MB207622</v>
      </c>
      <c r="B36" s="182" t="str">
        <f>'[1]1.1'!B36</f>
        <v>APEKSHA P</v>
      </c>
      <c r="C36" s="181" t="str">
        <f>'[1]1.1'!C36</f>
        <v>A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84"/>
      <c r="Q36" s="185">
        <f t="shared" si="1"/>
        <v>0</v>
      </c>
    </row>
    <row r="37" spans="1:17" s="13" customFormat="1" x14ac:dyDescent="0.25">
      <c r="A37" s="119" t="str">
        <f>'[1]1.1'!A37</f>
        <v>MB207623</v>
      </c>
      <c r="B37" s="123" t="str">
        <f>'[1]1.1'!B37</f>
        <v>APOORVA M</v>
      </c>
      <c r="C37" s="119" t="str">
        <f>'[1]1.1'!C37</f>
        <v>C</v>
      </c>
      <c r="D37" s="190">
        <v>5</v>
      </c>
      <c r="E37" s="190"/>
      <c r="F37" s="190">
        <v>3</v>
      </c>
      <c r="G37" s="190">
        <v>4</v>
      </c>
      <c r="H37" s="190"/>
      <c r="I37" s="190">
        <v>3</v>
      </c>
      <c r="J37" s="190">
        <v>3</v>
      </c>
      <c r="K37" s="190"/>
      <c r="L37" s="190">
        <v>5</v>
      </c>
      <c r="M37" s="190"/>
      <c r="N37" s="190"/>
      <c r="O37" s="190">
        <v>9</v>
      </c>
      <c r="P37" s="120"/>
      <c r="Q37" s="26">
        <f t="shared" si="1"/>
        <v>32</v>
      </c>
    </row>
    <row r="38" spans="1:17" s="13" customFormat="1" x14ac:dyDescent="0.25">
      <c r="A38" s="119" t="str">
        <f>'[1]1.1'!A38</f>
        <v>MB207624</v>
      </c>
      <c r="B38" s="123" t="str">
        <f>'[1]1.1'!B38</f>
        <v>APOORVA RAGHU RAO</v>
      </c>
      <c r="C38" s="119" t="str">
        <f>'[1]1.1'!C38</f>
        <v>B</v>
      </c>
      <c r="D38" s="190">
        <v>0</v>
      </c>
      <c r="E38" s="190">
        <v>5</v>
      </c>
      <c r="F38" s="190">
        <v>5</v>
      </c>
      <c r="G38" s="190"/>
      <c r="H38" s="190">
        <v>5</v>
      </c>
      <c r="I38" s="190">
        <v>5</v>
      </c>
      <c r="J38" s="190">
        <v>5</v>
      </c>
      <c r="K38" s="190"/>
      <c r="L38" s="190">
        <v>6</v>
      </c>
      <c r="M38" s="190">
        <v>8</v>
      </c>
      <c r="N38" s="190">
        <v>3</v>
      </c>
      <c r="O38" s="190">
        <v>9</v>
      </c>
      <c r="P38" s="120"/>
      <c r="Q38" s="26">
        <f t="shared" si="1"/>
        <v>51</v>
      </c>
    </row>
    <row r="39" spans="1:17" s="13" customFormat="1" x14ac:dyDescent="0.25">
      <c r="A39" s="119" t="str">
        <f>'[1]1.1'!A39</f>
        <v>MB207625</v>
      </c>
      <c r="B39" s="123" t="str">
        <f>'[1]1.1'!B39</f>
        <v>APOORVA SUNIL PATIL</v>
      </c>
      <c r="C39" s="119" t="str">
        <f>'[1]1.1'!C39</f>
        <v>A</v>
      </c>
      <c r="D39" s="190">
        <v>5</v>
      </c>
      <c r="E39" s="190">
        <v>4</v>
      </c>
      <c r="F39" s="190">
        <v>5</v>
      </c>
      <c r="G39" s="190">
        <v>4</v>
      </c>
      <c r="H39" s="190"/>
      <c r="I39" s="190">
        <v>4</v>
      </c>
      <c r="J39" s="190"/>
      <c r="K39" s="190">
        <v>8</v>
      </c>
      <c r="L39" s="190">
        <v>8</v>
      </c>
      <c r="M39" s="190">
        <v>8</v>
      </c>
      <c r="N39" s="190"/>
      <c r="O39" s="190">
        <v>10</v>
      </c>
      <c r="P39" s="120"/>
      <c r="Q39" s="26">
        <f t="shared" si="1"/>
        <v>56</v>
      </c>
    </row>
    <row r="40" spans="1:17" s="13" customFormat="1" x14ac:dyDescent="0.25">
      <c r="A40" s="119" t="str">
        <f>'[1]1.1'!A40</f>
        <v>MB207626</v>
      </c>
      <c r="B40" s="123" t="str">
        <f>'[1]1.1'!B40</f>
        <v>ARVIND RAJ V</v>
      </c>
      <c r="C40" s="119" t="str">
        <f>'[1]1.1'!C40</f>
        <v>B</v>
      </c>
      <c r="D40" s="190">
        <v>2</v>
      </c>
      <c r="E40" s="190">
        <v>1</v>
      </c>
      <c r="F40" s="190">
        <v>4</v>
      </c>
      <c r="G40" s="190">
        <v>5</v>
      </c>
      <c r="H40" s="190"/>
      <c r="I40" s="190">
        <v>0</v>
      </c>
      <c r="J40" s="190"/>
      <c r="K40" s="190">
        <v>7</v>
      </c>
      <c r="L40" s="190">
        <v>5</v>
      </c>
      <c r="M40" s="190">
        <v>0</v>
      </c>
      <c r="N40" s="190"/>
      <c r="O40" s="190">
        <v>10</v>
      </c>
      <c r="P40" s="120"/>
      <c r="Q40" s="26">
        <f t="shared" si="1"/>
        <v>34</v>
      </c>
    </row>
    <row r="41" spans="1:17" s="13" customFormat="1" x14ac:dyDescent="0.25">
      <c r="A41" s="119" t="str">
        <f>'[1]1.1'!A41</f>
        <v>MB207627</v>
      </c>
      <c r="B41" s="123" t="str">
        <f>'[1]1.1'!B41</f>
        <v>ASHADEEP M HEGDE</v>
      </c>
      <c r="C41" s="119" t="str">
        <f>'[1]1.1'!C41</f>
        <v>A</v>
      </c>
      <c r="D41" s="190">
        <v>5</v>
      </c>
      <c r="E41" s="190"/>
      <c r="F41" s="190">
        <v>3</v>
      </c>
      <c r="G41" s="190">
        <v>4</v>
      </c>
      <c r="H41" s="190"/>
      <c r="I41" s="190">
        <v>4</v>
      </c>
      <c r="J41" s="190">
        <v>5</v>
      </c>
      <c r="K41" s="190">
        <v>9</v>
      </c>
      <c r="L41" s="190">
        <v>7</v>
      </c>
      <c r="M41" s="190"/>
      <c r="N41" s="190"/>
      <c r="O41" s="190">
        <v>8</v>
      </c>
      <c r="P41" s="120"/>
      <c r="Q41" s="26">
        <f t="shared" si="1"/>
        <v>45</v>
      </c>
    </row>
    <row r="42" spans="1:17" s="13" customFormat="1" x14ac:dyDescent="0.25">
      <c r="A42" s="119" t="str">
        <f>'[1]1.1'!A42</f>
        <v>MB207628</v>
      </c>
      <c r="B42" s="123" t="str">
        <f>'[1]1.1'!B42</f>
        <v>BHARATH.C</v>
      </c>
      <c r="C42" s="119" t="str">
        <f>'[1]1.1'!C42</f>
        <v>B</v>
      </c>
      <c r="D42" s="190">
        <v>5</v>
      </c>
      <c r="E42" s="190">
        <v>5</v>
      </c>
      <c r="F42" s="190">
        <v>5</v>
      </c>
      <c r="G42" s="190">
        <v>5</v>
      </c>
      <c r="H42" s="190"/>
      <c r="I42" s="190"/>
      <c r="J42" s="190">
        <v>5</v>
      </c>
      <c r="K42" s="190">
        <v>8</v>
      </c>
      <c r="L42" s="190"/>
      <c r="M42" s="190"/>
      <c r="N42" s="190">
        <v>2</v>
      </c>
      <c r="O42" s="190">
        <v>10</v>
      </c>
      <c r="P42" s="120"/>
      <c r="Q42" s="26">
        <f t="shared" si="1"/>
        <v>45</v>
      </c>
    </row>
    <row r="43" spans="1:17" s="13" customFormat="1" x14ac:dyDescent="0.25">
      <c r="A43" s="119" t="str">
        <f>'[1]1.1'!A43</f>
        <v>MB207629</v>
      </c>
      <c r="B43" s="123" t="str">
        <f>'[1]1.1'!B43</f>
        <v>BHAVANI VISHWAKARMA</v>
      </c>
      <c r="C43" s="119" t="str">
        <f>'[1]1.1'!C43</f>
        <v>A</v>
      </c>
      <c r="D43" s="190">
        <v>5</v>
      </c>
      <c r="E43" s="190"/>
      <c r="F43" s="190">
        <v>5</v>
      </c>
      <c r="G43" s="190">
        <v>4</v>
      </c>
      <c r="H43" s="190"/>
      <c r="I43" s="190">
        <v>4</v>
      </c>
      <c r="J43" s="190">
        <v>5</v>
      </c>
      <c r="K43" s="190">
        <v>9</v>
      </c>
      <c r="L43" s="190">
        <v>10</v>
      </c>
      <c r="M43" s="190">
        <v>9</v>
      </c>
      <c r="N43" s="190"/>
      <c r="O43" s="190">
        <v>9</v>
      </c>
      <c r="P43" s="120"/>
      <c r="Q43" s="26">
        <f t="shared" si="1"/>
        <v>60</v>
      </c>
    </row>
    <row r="44" spans="1:17" s="13" customFormat="1" x14ac:dyDescent="0.25">
      <c r="A44" s="119" t="str">
        <f>'[1]1.1'!A44</f>
        <v>MB207630</v>
      </c>
      <c r="B44" s="123" t="str">
        <f>'[1]1.1'!B44</f>
        <v>C. PRASANTH KUMAR</v>
      </c>
      <c r="C44" s="119" t="str">
        <f>'[1]1.1'!C44</f>
        <v>A</v>
      </c>
      <c r="D44" s="190">
        <v>5</v>
      </c>
      <c r="E44" s="190"/>
      <c r="F44" s="190">
        <v>4</v>
      </c>
      <c r="G44" s="190">
        <v>4</v>
      </c>
      <c r="H44" s="190"/>
      <c r="I44" s="190">
        <v>4</v>
      </c>
      <c r="J44" s="190">
        <v>4</v>
      </c>
      <c r="K44" s="190">
        <v>9</v>
      </c>
      <c r="L44" s="190">
        <v>10</v>
      </c>
      <c r="M44" s="190">
        <v>9</v>
      </c>
      <c r="N44" s="190"/>
      <c r="O44" s="190">
        <v>12</v>
      </c>
      <c r="P44" s="120"/>
      <c r="Q44" s="26">
        <f t="shared" si="1"/>
        <v>61</v>
      </c>
    </row>
    <row r="45" spans="1:17" s="13" customFormat="1" x14ac:dyDescent="0.25">
      <c r="A45" s="119" t="str">
        <f>'[1]1.1'!A45</f>
        <v>MB207631</v>
      </c>
      <c r="B45" s="123" t="str">
        <f>'[1]1.1'!B45</f>
        <v>C.PRANATHI</v>
      </c>
      <c r="C45" s="119" t="str">
        <f>'[1]1.1'!C45</f>
        <v>C</v>
      </c>
      <c r="D45" s="190">
        <v>5</v>
      </c>
      <c r="E45" s="190"/>
      <c r="F45" s="190">
        <v>5</v>
      </c>
      <c r="G45" s="190">
        <v>4</v>
      </c>
      <c r="H45" s="190"/>
      <c r="I45" s="190"/>
      <c r="J45" s="190">
        <v>4</v>
      </c>
      <c r="K45" s="190">
        <v>9</v>
      </c>
      <c r="L45" s="190">
        <v>7</v>
      </c>
      <c r="M45" s="190">
        <v>8</v>
      </c>
      <c r="N45" s="190"/>
      <c r="O45" s="190">
        <v>10</v>
      </c>
      <c r="P45" s="120"/>
      <c r="Q45" s="26">
        <f t="shared" si="1"/>
        <v>52</v>
      </c>
    </row>
    <row r="46" spans="1:17" s="13" customFormat="1" x14ac:dyDescent="0.25">
      <c r="A46" s="119" t="str">
        <f>'[1]1.1'!A46</f>
        <v>MB207632</v>
      </c>
      <c r="B46" s="123" t="str">
        <f>'[1]1.1'!B46</f>
        <v>CAROL SWETHA NORONHA</v>
      </c>
      <c r="C46" s="119" t="str">
        <f>'[1]1.1'!C46</f>
        <v>A</v>
      </c>
      <c r="D46" s="190">
        <v>5</v>
      </c>
      <c r="E46" s="190">
        <v>4</v>
      </c>
      <c r="F46" s="190">
        <v>5</v>
      </c>
      <c r="G46" s="190">
        <v>3</v>
      </c>
      <c r="H46" s="190"/>
      <c r="I46" s="190"/>
      <c r="J46" s="190">
        <v>4</v>
      </c>
      <c r="K46" s="190">
        <v>9</v>
      </c>
      <c r="L46" s="190"/>
      <c r="M46" s="190">
        <v>9</v>
      </c>
      <c r="N46" s="190">
        <v>9</v>
      </c>
      <c r="O46" s="190">
        <v>10</v>
      </c>
      <c r="P46" s="120"/>
      <c r="Q46" s="26">
        <f t="shared" si="1"/>
        <v>58</v>
      </c>
    </row>
    <row r="47" spans="1:17" s="13" customFormat="1" x14ac:dyDescent="0.25">
      <c r="A47" s="119" t="str">
        <f>'[1]1.1'!A47</f>
        <v>MB207633</v>
      </c>
      <c r="B47" s="123" t="str">
        <f>'[1]1.1'!B47</f>
        <v>CHAITHANYA BK</v>
      </c>
      <c r="C47" s="119" t="str">
        <f>'[1]1.1'!C47</f>
        <v>C</v>
      </c>
      <c r="D47" s="190">
        <v>5</v>
      </c>
      <c r="E47" s="190"/>
      <c r="F47" s="190">
        <v>3</v>
      </c>
      <c r="G47" s="190">
        <v>4</v>
      </c>
      <c r="H47" s="190"/>
      <c r="I47" s="190">
        <v>3</v>
      </c>
      <c r="J47" s="190">
        <v>4</v>
      </c>
      <c r="K47" s="190">
        <v>8</v>
      </c>
      <c r="L47" s="190">
        <v>7</v>
      </c>
      <c r="M47" s="190">
        <v>8</v>
      </c>
      <c r="N47" s="190"/>
      <c r="O47" s="190">
        <v>8</v>
      </c>
      <c r="P47" s="120"/>
      <c r="Q47" s="26">
        <f t="shared" si="1"/>
        <v>50</v>
      </c>
    </row>
    <row r="48" spans="1:17" s="13" customFormat="1" x14ac:dyDescent="0.25">
      <c r="A48" s="119" t="str">
        <f>'[1]1.1'!A48</f>
        <v>MB207634</v>
      </c>
      <c r="B48" s="123" t="str">
        <f>'[1]1.1'!B48</f>
        <v>CHAKRAVARTHY BM</v>
      </c>
      <c r="C48" s="119" t="str">
        <f>'[1]1.1'!C48</f>
        <v>C</v>
      </c>
      <c r="D48" s="190">
        <v>3</v>
      </c>
      <c r="E48" s="190">
        <v>3</v>
      </c>
      <c r="F48" s="190">
        <v>5</v>
      </c>
      <c r="G48" s="190">
        <v>4</v>
      </c>
      <c r="H48" s="190"/>
      <c r="I48" s="190"/>
      <c r="J48" s="190">
        <v>3</v>
      </c>
      <c r="K48" s="190">
        <v>8</v>
      </c>
      <c r="L48" s="190">
        <v>5</v>
      </c>
      <c r="M48" s="190">
        <v>7</v>
      </c>
      <c r="N48" s="190"/>
      <c r="O48" s="190">
        <v>11</v>
      </c>
      <c r="P48" s="120"/>
      <c r="Q48" s="26">
        <f t="shared" si="1"/>
        <v>49</v>
      </c>
    </row>
    <row r="49" spans="1:17" s="13" customFormat="1" x14ac:dyDescent="0.25">
      <c r="A49" s="119" t="str">
        <f>'[1]1.1'!A49</f>
        <v>MB207635</v>
      </c>
      <c r="B49" s="123" t="str">
        <f>'[1]1.1'!B49</f>
        <v>CHANDAN N H</v>
      </c>
      <c r="C49" s="119" t="str">
        <f>'[1]1.1'!C49</f>
        <v>A</v>
      </c>
      <c r="D49" s="190">
        <v>5</v>
      </c>
      <c r="E49" s="190"/>
      <c r="F49" s="190">
        <v>5</v>
      </c>
      <c r="G49" s="190">
        <v>4</v>
      </c>
      <c r="H49" s="190"/>
      <c r="I49" s="190">
        <v>4</v>
      </c>
      <c r="J49" s="190">
        <v>4</v>
      </c>
      <c r="K49" s="190">
        <v>8</v>
      </c>
      <c r="L49" s="190"/>
      <c r="M49" s="190">
        <v>8</v>
      </c>
      <c r="N49" s="190">
        <v>8</v>
      </c>
      <c r="O49" s="190">
        <v>10</v>
      </c>
      <c r="P49" s="120"/>
      <c r="Q49" s="26">
        <f t="shared" si="1"/>
        <v>56</v>
      </c>
    </row>
    <row r="50" spans="1:17" s="13" customFormat="1" x14ac:dyDescent="0.25">
      <c r="A50" s="119" t="str">
        <f>'[1]1.1'!A50</f>
        <v>MB207636</v>
      </c>
      <c r="B50" s="123" t="str">
        <f>'[1]1.1'!B50</f>
        <v>CHANDAN S</v>
      </c>
      <c r="C50" s="119" t="str">
        <f>'[1]1.1'!C50</f>
        <v>A</v>
      </c>
      <c r="D50" s="190">
        <v>5</v>
      </c>
      <c r="E50" s="190">
        <v>4</v>
      </c>
      <c r="F50" s="190">
        <v>5</v>
      </c>
      <c r="G50" s="190">
        <v>4</v>
      </c>
      <c r="H50" s="190"/>
      <c r="I50" s="190"/>
      <c r="J50" s="190">
        <v>4</v>
      </c>
      <c r="K50" s="190">
        <v>9</v>
      </c>
      <c r="L50" s="190">
        <v>9</v>
      </c>
      <c r="M50" s="190">
        <v>9</v>
      </c>
      <c r="N50" s="190"/>
      <c r="O50" s="190">
        <v>10</v>
      </c>
      <c r="P50" s="120"/>
      <c r="Q50" s="26">
        <f t="shared" si="1"/>
        <v>59</v>
      </c>
    </row>
    <row r="51" spans="1:17" s="13" customFormat="1" x14ac:dyDescent="0.25">
      <c r="A51" s="119" t="str">
        <f>'[1]1.1'!A51</f>
        <v>MB207637</v>
      </c>
      <c r="B51" s="123" t="str">
        <f>'[1]1.1'!B51</f>
        <v>CHANDANA.T</v>
      </c>
      <c r="C51" s="119" t="str">
        <f>'[1]1.1'!C51</f>
        <v>C</v>
      </c>
      <c r="D51" s="190">
        <v>5</v>
      </c>
      <c r="E51" s="190">
        <v>3</v>
      </c>
      <c r="F51" s="190">
        <v>4</v>
      </c>
      <c r="G51" s="190">
        <v>3</v>
      </c>
      <c r="H51" s="190"/>
      <c r="I51" s="190"/>
      <c r="J51" s="190">
        <v>3</v>
      </c>
      <c r="K51" s="190">
        <v>9</v>
      </c>
      <c r="L51" s="190">
        <v>7</v>
      </c>
      <c r="M51" s="190">
        <v>8</v>
      </c>
      <c r="N51" s="190"/>
      <c r="O51" s="190">
        <v>11</v>
      </c>
      <c r="P51" s="120"/>
      <c r="Q51" s="26">
        <f t="shared" si="1"/>
        <v>53</v>
      </c>
    </row>
    <row r="52" spans="1:17" s="13" customFormat="1" x14ac:dyDescent="0.25">
      <c r="A52" s="119" t="str">
        <f>'[1]1.1'!A52</f>
        <v>MB207638</v>
      </c>
      <c r="B52" s="123" t="str">
        <f>'[1]1.1'!B52</f>
        <v>CHETANA. S</v>
      </c>
      <c r="C52" s="119" t="str">
        <f>'[1]1.1'!C52</f>
        <v>C</v>
      </c>
      <c r="D52" s="190">
        <v>5</v>
      </c>
      <c r="E52" s="190">
        <v>5</v>
      </c>
      <c r="F52" s="190">
        <v>4</v>
      </c>
      <c r="G52" s="190"/>
      <c r="H52" s="190"/>
      <c r="I52" s="190">
        <v>4</v>
      </c>
      <c r="J52" s="190">
        <v>4</v>
      </c>
      <c r="K52" s="190">
        <v>8</v>
      </c>
      <c r="L52" s="190">
        <v>7</v>
      </c>
      <c r="M52" s="190">
        <v>8</v>
      </c>
      <c r="N52" s="190"/>
      <c r="O52" s="190">
        <v>10</v>
      </c>
      <c r="P52" s="120"/>
      <c r="Q52" s="26">
        <f t="shared" si="1"/>
        <v>55</v>
      </c>
    </row>
    <row r="53" spans="1:17" s="13" customFormat="1" x14ac:dyDescent="0.25">
      <c r="A53" s="119" t="str">
        <f>'[1]1.1'!A53</f>
        <v>MB207639</v>
      </c>
      <c r="B53" s="123" t="str">
        <f>'[1]1.1'!B53</f>
        <v>CHETHAN S</v>
      </c>
      <c r="C53" s="119" t="str">
        <f>'[1]1.1'!C53</f>
        <v>C</v>
      </c>
      <c r="D53" s="190">
        <v>4</v>
      </c>
      <c r="E53" s="190"/>
      <c r="F53" s="190">
        <v>4</v>
      </c>
      <c r="G53" s="190">
        <v>3</v>
      </c>
      <c r="H53" s="190"/>
      <c r="I53" s="190">
        <v>3</v>
      </c>
      <c r="J53" s="190">
        <v>4</v>
      </c>
      <c r="K53" s="190">
        <v>6</v>
      </c>
      <c r="L53" s="190">
        <v>6</v>
      </c>
      <c r="M53" s="190">
        <v>6</v>
      </c>
      <c r="N53" s="190"/>
      <c r="O53" s="190">
        <v>10</v>
      </c>
      <c r="P53" s="120"/>
      <c r="Q53" s="26">
        <f t="shared" si="1"/>
        <v>46</v>
      </c>
    </row>
    <row r="54" spans="1:17" s="13" customFormat="1" x14ac:dyDescent="0.25">
      <c r="A54" s="119" t="str">
        <f>'[1]1.1'!A54</f>
        <v>MB207640</v>
      </c>
      <c r="B54" s="123" t="str">
        <f>'[1]1.1'!B54</f>
        <v>CHINMAY HEGDE</v>
      </c>
      <c r="C54" s="119" t="str">
        <f>'[1]1.1'!C54</f>
        <v>C</v>
      </c>
      <c r="D54" s="190">
        <v>4</v>
      </c>
      <c r="E54" s="190"/>
      <c r="F54" s="190">
        <v>4</v>
      </c>
      <c r="G54" s="190">
        <v>4</v>
      </c>
      <c r="H54" s="190"/>
      <c r="I54" s="190">
        <v>5</v>
      </c>
      <c r="J54" s="190">
        <v>4</v>
      </c>
      <c r="K54" s="190">
        <v>8</v>
      </c>
      <c r="L54" s="190">
        <v>6</v>
      </c>
      <c r="M54" s="190">
        <v>8</v>
      </c>
      <c r="N54" s="190"/>
      <c r="O54" s="190">
        <v>12</v>
      </c>
      <c r="P54" s="120"/>
      <c r="Q54" s="26">
        <f t="shared" si="1"/>
        <v>55</v>
      </c>
    </row>
    <row r="55" spans="1:17" s="13" customFormat="1" x14ac:dyDescent="0.25">
      <c r="A55" s="119" t="str">
        <f>'[1]1.1'!A55</f>
        <v>MB207641</v>
      </c>
      <c r="B55" s="123" t="str">
        <f>'[1]1.1'!B55</f>
        <v>DARSHINI G</v>
      </c>
      <c r="C55" s="119" t="str">
        <f>'[1]1.1'!C55</f>
        <v>A</v>
      </c>
      <c r="D55" s="190">
        <v>5</v>
      </c>
      <c r="E55" s="190">
        <v>5</v>
      </c>
      <c r="F55" s="190">
        <v>5</v>
      </c>
      <c r="G55" s="190">
        <v>4</v>
      </c>
      <c r="H55" s="190"/>
      <c r="I55" s="190"/>
      <c r="J55" s="190">
        <v>5</v>
      </c>
      <c r="K55" s="190">
        <v>9</v>
      </c>
      <c r="L55" s="190">
        <v>9</v>
      </c>
      <c r="M55" s="190"/>
      <c r="N55" s="190">
        <v>9</v>
      </c>
      <c r="O55" s="190">
        <v>10</v>
      </c>
      <c r="P55" s="120"/>
      <c r="Q55" s="26">
        <f t="shared" si="1"/>
        <v>61</v>
      </c>
    </row>
    <row r="56" spans="1:17" s="13" customFormat="1" x14ac:dyDescent="0.25">
      <c r="A56" s="119" t="str">
        <f>'[1]1.1'!A56</f>
        <v>MB207642</v>
      </c>
      <c r="B56" s="123" t="str">
        <f>'[1]1.1'!B56</f>
        <v>DEEKSHA BOPAIAH</v>
      </c>
      <c r="C56" s="119" t="str">
        <f>'[1]1.1'!C56</f>
        <v>A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20"/>
      <c r="Q56" s="26">
        <f t="shared" si="1"/>
        <v>0</v>
      </c>
    </row>
    <row r="57" spans="1:17" s="13" customFormat="1" x14ac:dyDescent="0.25">
      <c r="A57" s="119" t="str">
        <f>'[1]1.1'!A57</f>
        <v>MB207643</v>
      </c>
      <c r="B57" s="123" t="str">
        <f>'[1]1.1'!B57</f>
        <v>DELSON GLAN D SILVA</v>
      </c>
      <c r="C57" s="119" t="str">
        <f>'[1]1.1'!C57</f>
        <v>A</v>
      </c>
      <c r="D57" s="190"/>
      <c r="E57" s="190">
        <v>4</v>
      </c>
      <c r="F57" s="190">
        <v>4</v>
      </c>
      <c r="G57" s="190">
        <v>4</v>
      </c>
      <c r="H57" s="190"/>
      <c r="I57" s="190"/>
      <c r="J57" s="190"/>
      <c r="K57" s="190">
        <v>9</v>
      </c>
      <c r="L57" s="190"/>
      <c r="M57" s="190">
        <v>9</v>
      </c>
      <c r="N57" s="190">
        <v>9</v>
      </c>
      <c r="O57" s="190">
        <v>10</v>
      </c>
      <c r="P57" s="120"/>
      <c r="Q57" s="26">
        <f t="shared" si="1"/>
        <v>49</v>
      </c>
    </row>
    <row r="58" spans="1:17" s="13" customFormat="1" x14ac:dyDescent="0.25">
      <c r="A58" s="119" t="str">
        <f>'[1]1.1'!A58</f>
        <v>MB207644</v>
      </c>
      <c r="B58" s="123" t="str">
        <f>'[1]1.1'!B58</f>
        <v>DHANANJAY DURVE</v>
      </c>
      <c r="C58" s="119" t="str">
        <f>'[1]1.1'!C58</f>
        <v>C</v>
      </c>
      <c r="D58" s="190">
        <v>4</v>
      </c>
      <c r="E58" s="190">
        <v>3</v>
      </c>
      <c r="F58" s="190">
        <v>3</v>
      </c>
      <c r="G58" s="190">
        <v>4</v>
      </c>
      <c r="H58" s="190"/>
      <c r="I58" s="190">
        <v>3</v>
      </c>
      <c r="J58" s="190"/>
      <c r="K58" s="190"/>
      <c r="L58" s="190">
        <v>8</v>
      </c>
      <c r="M58" s="190">
        <v>7</v>
      </c>
      <c r="N58" s="190"/>
      <c r="O58" s="190">
        <v>13</v>
      </c>
      <c r="P58" s="120"/>
      <c r="Q58" s="26">
        <f t="shared" si="1"/>
        <v>45</v>
      </c>
    </row>
    <row r="59" spans="1:17" s="13" customFormat="1" x14ac:dyDescent="0.25">
      <c r="A59" s="119" t="str">
        <f>'[1]1.1'!A59</f>
        <v>MB207645</v>
      </c>
      <c r="B59" s="123" t="str">
        <f>'[1]1.1'!B59</f>
        <v>DHANASHRI SUBHASH KABRA</v>
      </c>
      <c r="C59" s="119" t="str">
        <f>'[1]1.1'!C59</f>
        <v>A</v>
      </c>
      <c r="D59" s="190">
        <v>5</v>
      </c>
      <c r="E59" s="190"/>
      <c r="F59" s="190">
        <v>5</v>
      </c>
      <c r="G59" s="190">
        <v>4</v>
      </c>
      <c r="H59" s="190"/>
      <c r="I59" s="190">
        <v>4</v>
      </c>
      <c r="J59" s="190">
        <v>5</v>
      </c>
      <c r="K59" s="190">
        <v>9</v>
      </c>
      <c r="L59" s="190">
        <v>7</v>
      </c>
      <c r="M59" s="190">
        <v>8</v>
      </c>
      <c r="N59" s="190"/>
      <c r="O59" s="190">
        <v>9</v>
      </c>
      <c r="P59" s="120"/>
      <c r="Q59" s="26">
        <f t="shared" si="1"/>
        <v>56</v>
      </c>
    </row>
    <row r="60" spans="1:17" s="13" customFormat="1" x14ac:dyDescent="0.25">
      <c r="A60" s="119" t="str">
        <f>'[1]1.1'!A60</f>
        <v>MB207646</v>
      </c>
      <c r="B60" s="123" t="str">
        <f>'[1]1.1'!B60</f>
        <v>DISHA SANTOSH NAIK</v>
      </c>
      <c r="C60" s="119" t="str">
        <f>'[1]1.1'!C60</f>
        <v>C</v>
      </c>
      <c r="D60" s="190">
        <v>5</v>
      </c>
      <c r="E60" s="190">
        <v>5</v>
      </c>
      <c r="F60" s="190">
        <v>5</v>
      </c>
      <c r="G60" s="190">
        <v>4</v>
      </c>
      <c r="H60" s="190"/>
      <c r="I60" s="190"/>
      <c r="J60" s="190">
        <v>4</v>
      </c>
      <c r="K60" s="190">
        <v>9</v>
      </c>
      <c r="L60" s="190">
        <v>8</v>
      </c>
      <c r="M60" s="190">
        <v>8</v>
      </c>
      <c r="N60" s="190"/>
      <c r="O60" s="190">
        <v>12</v>
      </c>
      <c r="P60" s="120"/>
      <c r="Q60" s="26">
        <f t="shared" si="1"/>
        <v>60</v>
      </c>
    </row>
    <row r="61" spans="1:17" s="13" customFormat="1" x14ac:dyDescent="0.25">
      <c r="A61" s="119" t="str">
        <f>'[1]1.1'!A61</f>
        <v>MB207647</v>
      </c>
      <c r="B61" s="123" t="str">
        <f>'[1]1.1'!B61</f>
        <v>DIVESH</v>
      </c>
      <c r="C61" s="119" t="str">
        <f>'[1]1.1'!C61</f>
        <v>B</v>
      </c>
      <c r="D61" s="190">
        <v>5</v>
      </c>
      <c r="E61" s="190"/>
      <c r="F61" s="190">
        <v>5</v>
      </c>
      <c r="G61" s="190"/>
      <c r="H61" s="190"/>
      <c r="I61" s="190"/>
      <c r="J61" s="190">
        <v>5</v>
      </c>
      <c r="K61" s="190">
        <v>7</v>
      </c>
      <c r="L61" s="190">
        <v>9</v>
      </c>
      <c r="M61" s="190">
        <v>0</v>
      </c>
      <c r="N61" s="190"/>
      <c r="O61" s="190">
        <v>11</v>
      </c>
      <c r="P61" s="120"/>
      <c r="Q61" s="26">
        <f t="shared" si="1"/>
        <v>42</v>
      </c>
    </row>
    <row r="62" spans="1:17" s="13" customFormat="1" x14ac:dyDescent="0.25">
      <c r="A62" s="119" t="str">
        <f>'[1]1.1'!A62</f>
        <v>MB207648</v>
      </c>
      <c r="B62" s="123" t="str">
        <f>'[1]1.1'!B62</f>
        <v>DRINYA K CHANDRAN</v>
      </c>
      <c r="C62" s="119" t="str">
        <f>'[1]1.1'!C62</f>
        <v>A</v>
      </c>
      <c r="D62" s="190">
        <v>5</v>
      </c>
      <c r="E62" s="190">
        <v>4</v>
      </c>
      <c r="F62" s="190">
        <v>5</v>
      </c>
      <c r="G62" s="190">
        <v>4</v>
      </c>
      <c r="H62" s="190"/>
      <c r="I62" s="190"/>
      <c r="J62" s="190">
        <v>4</v>
      </c>
      <c r="K62" s="190">
        <v>9</v>
      </c>
      <c r="L62" s="190">
        <v>9</v>
      </c>
      <c r="M62" s="190">
        <v>9</v>
      </c>
      <c r="N62" s="190"/>
      <c r="O62" s="190">
        <v>10</v>
      </c>
      <c r="P62" s="120"/>
      <c r="Q62" s="26">
        <f t="shared" si="1"/>
        <v>59</v>
      </c>
    </row>
    <row r="63" spans="1:17" s="13" customFormat="1" x14ac:dyDescent="0.25">
      <c r="A63" s="119" t="str">
        <f>'[1]1.1'!A63</f>
        <v>MB207649</v>
      </c>
      <c r="B63" s="123" t="str">
        <f>'[1]1.1'!B63</f>
        <v>ESHANYA M</v>
      </c>
      <c r="C63" s="119" t="str">
        <f>'[1]1.1'!C63</f>
        <v>A</v>
      </c>
      <c r="D63" s="190">
        <v>5</v>
      </c>
      <c r="E63" s="190">
        <v>5</v>
      </c>
      <c r="F63" s="190">
        <v>5</v>
      </c>
      <c r="G63" s="190">
        <v>5</v>
      </c>
      <c r="H63" s="190"/>
      <c r="I63" s="190">
        <v>5</v>
      </c>
      <c r="J63" s="190"/>
      <c r="K63" s="190">
        <v>9</v>
      </c>
      <c r="L63" s="190">
        <v>9</v>
      </c>
      <c r="M63" s="190"/>
      <c r="N63" s="190">
        <v>8</v>
      </c>
      <c r="O63" s="190">
        <v>12</v>
      </c>
      <c r="P63" s="120"/>
      <c r="Q63" s="26">
        <f t="shared" si="1"/>
        <v>63</v>
      </c>
    </row>
    <row r="64" spans="1:17" s="13" customFormat="1" x14ac:dyDescent="0.25">
      <c r="A64" s="119" t="str">
        <f>'[1]1.1'!A64</f>
        <v>MB207650</v>
      </c>
      <c r="B64" s="123" t="str">
        <f>'[1]1.1'!B64</f>
        <v>ESHWAR DARSHAN.K.M</v>
      </c>
      <c r="C64" s="119" t="str">
        <f>'[1]1.1'!C64</f>
        <v>A</v>
      </c>
      <c r="D64" s="190">
        <v>5</v>
      </c>
      <c r="E64" s="190">
        <v>4</v>
      </c>
      <c r="F64" s="190">
        <v>5</v>
      </c>
      <c r="G64" s="190">
        <v>4</v>
      </c>
      <c r="H64" s="190"/>
      <c r="I64" s="190"/>
      <c r="J64" s="190">
        <v>3</v>
      </c>
      <c r="K64" s="190"/>
      <c r="L64" s="190">
        <v>7</v>
      </c>
      <c r="M64" s="190">
        <v>8</v>
      </c>
      <c r="N64" s="190">
        <v>9</v>
      </c>
      <c r="O64" s="190">
        <v>9</v>
      </c>
      <c r="P64" s="120"/>
      <c r="Q64" s="26">
        <f t="shared" si="1"/>
        <v>54</v>
      </c>
    </row>
    <row r="65" spans="1:17" s="13" customFormat="1" x14ac:dyDescent="0.25">
      <c r="A65" s="119" t="str">
        <f>'[1]1.1'!A65</f>
        <v>MB207651</v>
      </c>
      <c r="B65" s="123" t="str">
        <f>'[1]1.1'!B65</f>
        <v>GAUTHAM M</v>
      </c>
      <c r="C65" s="119" t="str">
        <f>'[1]1.1'!C65</f>
        <v>A</v>
      </c>
      <c r="D65" s="190">
        <v>5</v>
      </c>
      <c r="E65" s="190">
        <v>5</v>
      </c>
      <c r="F65" s="190">
        <v>5</v>
      </c>
      <c r="G65" s="190">
        <v>4</v>
      </c>
      <c r="H65" s="190"/>
      <c r="I65" s="190">
        <v>5</v>
      </c>
      <c r="J65" s="190"/>
      <c r="K65" s="190">
        <v>9</v>
      </c>
      <c r="L65" s="190">
        <v>8</v>
      </c>
      <c r="M65" s="190"/>
      <c r="N65" s="190"/>
      <c r="O65" s="190">
        <v>10</v>
      </c>
      <c r="P65" s="120"/>
      <c r="Q65" s="26">
        <f t="shared" si="1"/>
        <v>51</v>
      </c>
    </row>
    <row r="66" spans="1:17" s="13" customFormat="1" x14ac:dyDescent="0.25">
      <c r="A66" s="119" t="str">
        <f>'[1]1.1'!A66</f>
        <v>MB207652</v>
      </c>
      <c r="B66" s="123" t="str">
        <f>'[1]1.1'!B66</f>
        <v>GOKUL NAYAK</v>
      </c>
      <c r="C66" s="119" t="str">
        <f>'[1]1.1'!C66</f>
        <v>A</v>
      </c>
      <c r="D66" s="190">
        <v>5</v>
      </c>
      <c r="E66" s="190"/>
      <c r="F66" s="190">
        <v>5</v>
      </c>
      <c r="G66" s="190">
        <v>4</v>
      </c>
      <c r="H66" s="190"/>
      <c r="I66" s="190"/>
      <c r="J66" s="190">
        <v>4</v>
      </c>
      <c r="K66" s="190">
        <v>9</v>
      </c>
      <c r="L66" s="190">
        <v>9</v>
      </c>
      <c r="M66" s="190">
        <v>9</v>
      </c>
      <c r="N66" s="190"/>
      <c r="O66" s="190">
        <v>10</v>
      </c>
      <c r="P66" s="120"/>
      <c r="Q66" s="26">
        <f t="shared" si="1"/>
        <v>55</v>
      </c>
    </row>
    <row r="67" spans="1:17" s="13" customFormat="1" x14ac:dyDescent="0.25">
      <c r="A67" s="119" t="str">
        <f>'[1]1.1'!A67</f>
        <v>MB207653</v>
      </c>
      <c r="B67" s="123" t="str">
        <f>'[1]1.1'!B67</f>
        <v>GURU RAGHAVENDRA S</v>
      </c>
      <c r="C67" s="119" t="str">
        <f>'[1]1.1'!C67</f>
        <v>C</v>
      </c>
      <c r="D67" s="190">
        <v>5</v>
      </c>
      <c r="E67" s="190">
        <v>4</v>
      </c>
      <c r="F67" s="190">
        <v>3</v>
      </c>
      <c r="G67" s="190">
        <v>5</v>
      </c>
      <c r="H67" s="190"/>
      <c r="I67" s="190">
        <v>4</v>
      </c>
      <c r="J67" s="190"/>
      <c r="K67" s="190">
        <v>8</v>
      </c>
      <c r="L67" s="190">
        <v>7</v>
      </c>
      <c r="M67" s="190">
        <v>8</v>
      </c>
      <c r="N67" s="190"/>
      <c r="O67" s="190">
        <v>11</v>
      </c>
      <c r="P67" s="120"/>
      <c r="Q67" s="26">
        <f t="shared" si="1"/>
        <v>55</v>
      </c>
    </row>
    <row r="68" spans="1:17" s="13" customFormat="1" x14ac:dyDescent="0.25">
      <c r="A68" s="119" t="str">
        <f>'[1]1.1'!A68</f>
        <v>MB207654</v>
      </c>
      <c r="B68" s="123" t="str">
        <f>'[1]1.1'!B68</f>
        <v>H R RITHESHA</v>
      </c>
      <c r="C68" s="119" t="str">
        <f>'[1]1.1'!C68</f>
        <v>A</v>
      </c>
      <c r="D68" s="190">
        <v>4</v>
      </c>
      <c r="E68" s="190"/>
      <c r="F68" s="190">
        <v>4</v>
      </c>
      <c r="G68" s="190">
        <v>4</v>
      </c>
      <c r="H68" s="190"/>
      <c r="I68" s="190">
        <v>4</v>
      </c>
      <c r="J68" s="190"/>
      <c r="K68" s="190">
        <v>8</v>
      </c>
      <c r="L68" s="190">
        <v>7</v>
      </c>
      <c r="M68" s="190">
        <v>8</v>
      </c>
      <c r="N68" s="190"/>
      <c r="O68" s="190">
        <v>9</v>
      </c>
      <c r="P68" s="120"/>
      <c r="Q68" s="26">
        <f t="shared" si="1"/>
        <v>48</v>
      </c>
    </row>
    <row r="69" spans="1:17" s="13" customFormat="1" x14ac:dyDescent="0.25">
      <c r="A69" s="119" t="str">
        <f>'[1]1.1'!A69</f>
        <v>MB207655</v>
      </c>
      <c r="B69" s="123" t="str">
        <f>'[1]1.1'!B69</f>
        <v>INDRANEEL DAS</v>
      </c>
      <c r="C69" s="119" t="str">
        <f>'[1]1.1'!C69</f>
        <v>A</v>
      </c>
      <c r="D69" s="190">
        <v>4</v>
      </c>
      <c r="E69" s="190"/>
      <c r="F69" s="190">
        <v>5</v>
      </c>
      <c r="G69" s="190">
        <v>4</v>
      </c>
      <c r="H69" s="190"/>
      <c r="I69" s="190">
        <v>5</v>
      </c>
      <c r="J69" s="190">
        <v>5</v>
      </c>
      <c r="K69" s="190">
        <v>9</v>
      </c>
      <c r="L69" s="190">
        <v>9</v>
      </c>
      <c r="M69" s="190"/>
      <c r="N69" s="190">
        <v>9</v>
      </c>
      <c r="O69" s="190">
        <v>12</v>
      </c>
      <c r="P69" s="120"/>
      <c r="Q69" s="26">
        <f t="shared" si="1"/>
        <v>62</v>
      </c>
    </row>
    <row r="70" spans="1:17" s="13" customFormat="1" x14ac:dyDescent="0.25">
      <c r="A70" s="119" t="str">
        <f>'[1]1.1'!A70</f>
        <v>MB207656</v>
      </c>
      <c r="B70" s="123" t="str">
        <f>'[1]1.1'!B70</f>
        <v>JAGRITY</v>
      </c>
      <c r="C70" s="119" t="str">
        <f>'[1]1.1'!C70</f>
        <v>A</v>
      </c>
      <c r="D70" s="190">
        <v>5</v>
      </c>
      <c r="E70" s="190">
        <v>4</v>
      </c>
      <c r="F70" s="190">
        <v>3</v>
      </c>
      <c r="G70" s="190">
        <v>4</v>
      </c>
      <c r="H70" s="190"/>
      <c r="I70" s="190"/>
      <c r="J70" s="190">
        <v>5</v>
      </c>
      <c r="K70" s="190">
        <v>9</v>
      </c>
      <c r="L70" s="190">
        <v>8</v>
      </c>
      <c r="M70" s="190"/>
      <c r="N70" s="190">
        <v>7</v>
      </c>
      <c r="O70" s="190">
        <v>10</v>
      </c>
      <c r="P70" s="120"/>
      <c r="Q70" s="26">
        <f t="shared" si="1"/>
        <v>55</v>
      </c>
    </row>
    <row r="71" spans="1:17" s="13" customFormat="1" x14ac:dyDescent="0.25">
      <c r="A71" s="119" t="str">
        <f>'[1]1.1'!A71</f>
        <v>MB207657</v>
      </c>
      <c r="B71" s="123" t="str">
        <f>'[1]1.1'!B71</f>
        <v>JANAK KARKERA J</v>
      </c>
      <c r="C71" s="119" t="str">
        <f>'[1]1.1'!C71</f>
        <v>A</v>
      </c>
      <c r="D71" s="190">
        <v>5</v>
      </c>
      <c r="E71" s="190">
        <v>4</v>
      </c>
      <c r="F71" s="190">
        <v>5</v>
      </c>
      <c r="G71" s="190">
        <v>4</v>
      </c>
      <c r="H71" s="190"/>
      <c r="I71" s="190"/>
      <c r="J71" s="190">
        <v>4</v>
      </c>
      <c r="K71" s="190">
        <v>8</v>
      </c>
      <c r="L71" s="190">
        <v>8</v>
      </c>
      <c r="M71" s="190"/>
      <c r="N71" s="190">
        <v>9</v>
      </c>
      <c r="O71" s="190">
        <v>9</v>
      </c>
      <c r="P71" s="120"/>
      <c r="Q71" s="26">
        <f t="shared" si="1"/>
        <v>56</v>
      </c>
    </row>
    <row r="72" spans="1:17" s="13" customFormat="1" x14ac:dyDescent="0.25">
      <c r="A72" s="119" t="str">
        <f>'[1]1.1'!A72</f>
        <v>MB207658</v>
      </c>
      <c r="B72" s="123" t="str">
        <f>'[1]1.1'!B72</f>
        <v>K KIRTHAN</v>
      </c>
      <c r="C72" s="119" t="str">
        <f>'[1]1.1'!C72</f>
        <v>A</v>
      </c>
      <c r="D72" s="190">
        <v>5</v>
      </c>
      <c r="E72" s="190"/>
      <c r="F72" s="190">
        <v>5</v>
      </c>
      <c r="G72" s="190">
        <v>4</v>
      </c>
      <c r="H72" s="190"/>
      <c r="I72" s="190">
        <v>4</v>
      </c>
      <c r="J72" s="190">
        <v>4</v>
      </c>
      <c r="K72" s="190">
        <v>9</v>
      </c>
      <c r="L72" s="190"/>
      <c r="M72" s="190">
        <v>8</v>
      </c>
      <c r="N72" s="190">
        <v>9</v>
      </c>
      <c r="O72" s="190">
        <v>10</v>
      </c>
      <c r="P72" s="120"/>
      <c r="Q72" s="26">
        <f t="shared" si="1"/>
        <v>58</v>
      </c>
    </row>
    <row r="73" spans="1:17" s="13" customFormat="1" x14ac:dyDescent="0.25">
      <c r="A73" s="119" t="str">
        <f>'[1]1.1'!A73</f>
        <v>MB207659</v>
      </c>
      <c r="B73" s="123" t="str">
        <f>'[1]1.1'!B73</f>
        <v>KARNIKA MRIDUL</v>
      </c>
      <c r="C73" s="119" t="str">
        <f>'[1]1.1'!C73</f>
        <v>A</v>
      </c>
      <c r="D73" s="190">
        <v>5</v>
      </c>
      <c r="E73" s="190"/>
      <c r="F73" s="190">
        <v>3</v>
      </c>
      <c r="G73" s="190"/>
      <c r="H73" s="190"/>
      <c r="I73" s="190"/>
      <c r="J73" s="190">
        <v>5</v>
      </c>
      <c r="K73" s="190">
        <v>8</v>
      </c>
      <c r="L73" s="190">
        <v>8</v>
      </c>
      <c r="M73" s="190">
        <v>8</v>
      </c>
      <c r="N73" s="190"/>
      <c r="O73" s="190">
        <v>10</v>
      </c>
      <c r="P73" s="120"/>
      <c r="Q73" s="26">
        <f t="shared" si="1"/>
        <v>47</v>
      </c>
    </row>
    <row r="74" spans="1:17" s="13" customFormat="1" x14ac:dyDescent="0.25">
      <c r="A74" s="119" t="str">
        <f>'[1]1.1'!A74</f>
        <v>MB207660</v>
      </c>
      <c r="B74" s="123" t="str">
        <f>'[1]1.1'!B74</f>
        <v>KARTHIK.M.S</v>
      </c>
      <c r="C74" s="119" t="str">
        <f>'[1]1.1'!C74</f>
        <v>A</v>
      </c>
      <c r="D74" s="190">
        <v>4</v>
      </c>
      <c r="E74" s="190">
        <v>4</v>
      </c>
      <c r="F74" s="190">
        <v>5</v>
      </c>
      <c r="G74" s="190">
        <v>3</v>
      </c>
      <c r="H74" s="190"/>
      <c r="I74" s="190">
        <v>1</v>
      </c>
      <c r="J74" s="190"/>
      <c r="K74" s="190">
        <v>8</v>
      </c>
      <c r="L74" s="190">
        <v>8</v>
      </c>
      <c r="M74" s="190">
        <v>8</v>
      </c>
      <c r="N74" s="190"/>
      <c r="O74" s="190">
        <v>10</v>
      </c>
      <c r="P74" s="120"/>
      <c r="Q74" s="26">
        <f t="shared" si="1"/>
        <v>51</v>
      </c>
    </row>
    <row r="75" spans="1:17" s="13" customFormat="1" x14ac:dyDescent="0.25">
      <c r="A75" s="119" t="str">
        <f>'[1]1.1'!A75</f>
        <v>MB207661</v>
      </c>
      <c r="B75" s="123" t="str">
        <f>'[1]1.1'!B75</f>
        <v>KARUNA V DIVATE</v>
      </c>
      <c r="C75" s="119" t="str">
        <f>'[1]1.1'!C75</f>
        <v>A</v>
      </c>
      <c r="D75" s="190">
        <v>3</v>
      </c>
      <c r="E75" s="190"/>
      <c r="F75" s="190">
        <v>4</v>
      </c>
      <c r="G75" s="190">
        <v>4</v>
      </c>
      <c r="H75" s="190"/>
      <c r="I75" s="190">
        <v>4</v>
      </c>
      <c r="J75" s="190">
        <v>4</v>
      </c>
      <c r="K75" s="190">
        <v>9</v>
      </c>
      <c r="L75" s="190">
        <v>9</v>
      </c>
      <c r="M75" s="190"/>
      <c r="N75" s="190"/>
      <c r="O75" s="190">
        <v>12</v>
      </c>
      <c r="P75" s="120"/>
      <c r="Q75" s="26">
        <f t="shared" si="1"/>
        <v>49</v>
      </c>
    </row>
    <row r="76" spans="1:17" s="13" customFormat="1" x14ac:dyDescent="0.25">
      <c r="A76" s="119" t="str">
        <f>'[1]1.1'!A76</f>
        <v>MB207662</v>
      </c>
      <c r="B76" s="123" t="str">
        <f>'[1]1.1'!B76</f>
        <v>KAUSHIK CB</v>
      </c>
      <c r="C76" s="119" t="str">
        <f>'[1]1.1'!C76</f>
        <v>A</v>
      </c>
      <c r="D76" s="190">
        <v>3</v>
      </c>
      <c r="E76" s="190"/>
      <c r="F76" s="190">
        <v>3</v>
      </c>
      <c r="G76" s="190">
        <v>3</v>
      </c>
      <c r="H76" s="190"/>
      <c r="I76" s="190">
        <v>4</v>
      </c>
      <c r="J76" s="190">
        <v>4</v>
      </c>
      <c r="K76" s="190">
        <v>8</v>
      </c>
      <c r="L76" s="190">
        <v>8</v>
      </c>
      <c r="M76" s="190">
        <v>8</v>
      </c>
      <c r="N76" s="190"/>
      <c r="O76" s="190">
        <v>10</v>
      </c>
      <c r="P76" s="120"/>
      <c r="Q76" s="26">
        <f t="shared" si="1"/>
        <v>51</v>
      </c>
    </row>
    <row r="77" spans="1:17" s="13" customFormat="1" x14ac:dyDescent="0.25">
      <c r="A77" s="119" t="str">
        <f>'[1]1.1'!A77</f>
        <v>MB207663</v>
      </c>
      <c r="B77" s="123" t="str">
        <f>'[1]1.1'!B77</f>
        <v>KAVYA GANAPATI HEGDE</v>
      </c>
      <c r="C77" s="119" t="str">
        <f>'[1]1.1'!C77</f>
        <v>A</v>
      </c>
      <c r="D77" s="190">
        <v>5</v>
      </c>
      <c r="E77" s="190">
        <v>4</v>
      </c>
      <c r="F77" s="190">
        <v>5</v>
      </c>
      <c r="G77" s="190">
        <v>3</v>
      </c>
      <c r="H77" s="190"/>
      <c r="I77" s="190">
        <v>4</v>
      </c>
      <c r="J77" s="190"/>
      <c r="K77" s="190">
        <v>9</v>
      </c>
      <c r="L77" s="190">
        <v>8</v>
      </c>
      <c r="M77" s="190">
        <v>8</v>
      </c>
      <c r="N77" s="190"/>
      <c r="O77" s="190">
        <v>10</v>
      </c>
      <c r="P77" s="120"/>
      <c r="Q77" s="26">
        <f t="shared" si="1"/>
        <v>56</v>
      </c>
    </row>
    <row r="78" spans="1:17" s="13" customFormat="1" x14ac:dyDescent="0.25">
      <c r="A78" s="181" t="str">
        <f>'[1]1.1'!A78</f>
        <v>MB207664</v>
      </c>
      <c r="B78" s="182" t="str">
        <f>'[1]1.1'!B78</f>
        <v>KETHA SUSHMITHA MADHULEKHA</v>
      </c>
      <c r="C78" s="181" t="str">
        <f>'[1]1.1'!C78</f>
        <v>A</v>
      </c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84"/>
      <c r="Q78" s="185">
        <f t="shared" si="1"/>
        <v>0</v>
      </c>
    </row>
    <row r="79" spans="1:17" s="13" customFormat="1" x14ac:dyDescent="0.25">
      <c r="A79" s="119" t="str">
        <f>'[1]1.1'!A79</f>
        <v>MB207665</v>
      </c>
      <c r="B79" s="123" t="str">
        <f>'[1]1.1'!B79</f>
        <v>KOPPOLU SUDARSAN RAHUL</v>
      </c>
      <c r="C79" s="119" t="str">
        <f>'[1]1.1'!C79</f>
        <v>C</v>
      </c>
      <c r="D79" s="190">
        <v>4</v>
      </c>
      <c r="E79" s="190">
        <v>2</v>
      </c>
      <c r="F79" s="190">
        <v>5</v>
      </c>
      <c r="G79" s="190">
        <v>5</v>
      </c>
      <c r="H79" s="190"/>
      <c r="I79" s="190"/>
      <c r="J79" s="190"/>
      <c r="K79" s="190">
        <v>7</v>
      </c>
      <c r="L79" s="190">
        <v>7</v>
      </c>
      <c r="M79" s="190">
        <v>7</v>
      </c>
      <c r="N79" s="190"/>
      <c r="O79" s="190"/>
      <c r="P79" s="120"/>
      <c r="Q79" s="26">
        <f t="shared" si="1"/>
        <v>37</v>
      </c>
    </row>
    <row r="80" spans="1:17" s="13" customFormat="1" x14ac:dyDescent="0.25">
      <c r="A80" s="119" t="str">
        <f>'[1]1.1'!A80</f>
        <v>MB207666</v>
      </c>
      <c r="B80" s="123" t="str">
        <f>'[1]1.1'!B80</f>
        <v>KOUNDINYA.R</v>
      </c>
      <c r="C80" s="119" t="str">
        <f>'[1]1.1'!C80</f>
        <v>B</v>
      </c>
      <c r="D80" s="190">
        <v>4</v>
      </c>
      <c r="E80" s="190"/>
      <c r="F80" s="190">
        <v>5</v>
      </c>
      <c r="G80" s="190">
        <v>5</v>
      </c>
      <c r="H80" s="190"/>
      <c r="I80" s="190">
        <v>5</v>
      </c>
      <c r="J80" s="190"/>
      <c r="K80" s="190">
        <v>9</v>
      </c>
      <c r="L80" s="190">
        <v>9</v>
      </c>
      <c r="M80" s="190"/>
      <c r="N80" s="190"/>
      <c r="O80" s="190"/>
      <c r="P80" s="120"/>
      <c r="Q80" s="26">
        <f t="shared" ref="Q80:Q143" si="2">SUM(D80:O80)</f>
        <v>37</v>
      </c>
    </row>
    <row r="81" spans="1:17" s="13" customFormat="1" x14ac:dyDescent="0.25">
      <c r="A81" s="119" t="str">
        <f>'[1]1.1'!A81</f>
        <v>MB207667</v>
      </c>
      <c r="B81" s="123" t="str">
        <f>'[1]1.1'!B81</f>
        <v>KRITIKA SHANTHARAM SHENOY</v>
      </c>
      <c r="C81" s="119" t="str">
        <f>'[1]1.1'!C81</f>
        <v>B</v>
      </c>
      <c r="D81" s="190">
        <v>2</v>
      </c>
      <c r="E81" s="190">
        <v>5</v>
      </c>
      <c r="F81" s="190">
        <v>5</v>
      </c>
      <c r="G81" s="190">
        <v>5</v>
      </c>
      <c r="H81" s="190"/>
      <c r="I81" s="190"/>
      <c r="J81" s="190">
        <v>5</v>
      </c>
      <c r="K81" s="190">
        <v>9</v>
      </c>
      <c r="L81" s="190">
        <v>8</v>
      </c>
      <c r="M81" s="190"/>
      <c r="N81" s="190">
        <v>4</v>
      </c>
      <c r="O81" s="190">
        <v>11</v>
      </c>
      <c r="P81" s="120"/>
      <c r="Q81" s="26">
        <f t="shared" si="2"/>
        <v>54</v>
      </c>
    </row>
    <row r="82" spans="1:17" s="13" customFormat="1" x14ac:dyDescent="0.25">
      <c r="A82" s="119" t="str">
        <f>'[1]1.1'!A82</f>
        <v>MB207668</v>
      </c>
      <c r="B82" s="123" t="str">
        <f>'[1]1.1'!B82</f>
        <v>LIKHITH H K</v>
      </c>
      <c r="C82" s="119" t="str">
        <f>'[1]1.1'!C82</f>
        <v>A</v>
      </c>
      <c r="D82" s="190">
        <v>4</v>
      </c>
      <c r="E82" s="190"/>
      <c r="F82" s="190">
        <v>5</v>
      </c>
      <c r="G82" s="190">
        <v>4</v>
      </c>
      <c r="H82" s="190"/>
      <c r="I82" s="190">
        <v>5</v>
      </c>
      <c r="J82" s="190">
        <v>5</v>
      </c>
      <c r="K82" s="190">
        <v>8</v>
      </c>
      <c r="L82" s="190">
        <v>8</v>
      </c>
      <c r="M82" s="190">
        <v>8</v>
      </c>
      <c r="N82" s="190"/>
      <c r="O82" s="190">
        <v>12</v>
      </c>
      <c r="P82" s="120"/>
      <c r="Q82" s="26">
        <f t="shared" si="2"/>
        <v>59</v>
      </c>
    </row>
    <row r="83" spans="1:17" s="13" customFormat="1" x14ac:dyDescent="0.25">
      <c r="A83" s="119" t="str">
        <f>'[1]1.1'!A83</f>
        <v>MB207669</v>
      </c>
      <c r="B83" s="123" t="str">
        <f>'[1]1.1'!B83</f>
        <v>M JANANI PRIYA</v>
      </c>
      <c r="C83" s="119" t="str">
        <f>'[1]1.1'!C83</f>
        <v>A</v>
      </c>
      <c r="D83" s="190">
        <v>5</v>
      </c>
      <c r="E83" s="190"/>
      <c r="F83" s="190">
        <v>5</v>
      </c>
      <c r="G83" s="190">
        <v>5</v>
      </c>
      <c r="H83" s="190"/>
      <c r="I83" s="190">
        <v>5</v>
      </c>
      <c r="J83" s="190">
        <v>5</v>
      </c>
      <c r="K83" s="190">
        <v>9</v>
      </c>
      <c r="L83" s="190">
        <v>9</v>
      </c>
      <c r="M83" s="190">
        <v>9</v>
      </c>
      <c r="N83" s="190"/>
      <c r="O83" s="190">
        <v>12</v>
      </c>
      <c r="P83" s="120"/>
      <c r="Q83" s="26">
        <f t="shared" si="2"/>
        <v>64</v>
      </c>
    </row>
    <row r="84" spans="1:17" s="13" customFormat="1" x14ac:dyDescent="0.25">
      <c r="A84" s="119" t="str">
        <f>'[1]1.1'!A84</f>
        <v>MB207670</v>
      </c>
      <c r="B84" s="123" t="str">
        <f>'[1]1.1'!B84</f>
        <v>MAHESH S</v>
      </c>
      <c r="C84" s="119" t="str">
        <f>'[1]1.1'!C84</f>
        <v>A</v>
      </c>
      <c r="D84" s="190">
        <v>4</v>
      </c>
      <c r="E84" s="190"/>
      <c r="F84" s="190">
        <v>4</v>
      </c>
      <c r="G84" s="190">
        <v>4</v>
      </c>
      <c r="H84" s="190"/>
      <c r="I84" s="190">
        <v>4</v>
      </c>
      <c r="J84" s="190">
        <v>4</v>
      </c>
      <c r="K84" s="190">
        <v>9</v>
      </c>
      <c r="L84" s="190"/>
      <c r="M84" s="190">
        <v>9</v>
      </c>
      <c r="N84" s="190"/>
      <c r="O84" s="190">
        <v>12</v>
      </c>
      <c r="P84" s="120"/>
      <c r="Q84" s="26">
        <f t="shared" si="2"/>
        <v>50</v>
      </c>
    </row>
    <row r="85" spans="1:17" s="13" customFormat="1" x14ac:dyDescent="0.25">
      <c r="A85" s="119" t="str">
        <f>'[1]1.1'!A85</f>
        <v>MB207671</v>
      </c>
      <c r="B85" s="123" t="str">
        <f>'[1]1.1'!B85</f>
        <v>MAHIMA HARISH BHAT</v>
      </c>
      <c r="C85" s="119" t="str">
        <f>'[1]1.1'!C85</f>
        <v>B</v>
      </c>
      <c r="D85" s="190">
        <v>4</v>
      </c>
      <c r="E85" s="190"/>
      <c r="F85" s="190">
        <v>5</v>
      </c>
      <c r="G85" s="190">
        <v>5</v>
      </c>
      <c r="H85" s="190"/>
      <c r="I85" s="190">
        <v>5</v>
      </c>
      <c r="J85" s="190">
        <v>4</v>
      </c>
      <c r="K85" s="190">
        <v>8</v>
      </c>
      <c r="L85" s="190">
        <v>9</v>
      </c>
      <c r="M85" s="190">
        <v>6</v>
      </c>
      <c r="N85" s="190"/>
      <c r="O85" s="190">
        <v>11</v>
      </c>
      <c r="P85" s="120"/>
      <c r="Q85" s="26">
        <f t="shared" si="2"/>
        <v>57</v>
      </c>
    </row>
    <row r="86" spans="1:17" s="13" customFormat="1" x14ac:dyDescent="0.25">
      <c r="A86" s="119" t="str">
        <f>'[1]1.1'!A86</f>
        <v>MB207672</v>
      </c>
      <c r="B86" s="123" t="str">
        <f>'[1]1.1'!B86</f>
        <v>MALENDER S DEYANNAVAR</v>
      </c>
      <c r="C86" s="119" t="str">
        <f>'[1]1.1'!C86</f>
        <v>B</v>
      </c>
      <c r="D86" s="190">
        <v>3</v>
      </c>
      <c r="E86" s="190"/>
      <c r="F86" s="190">
        <v>5</v>
      </c>
      <c r="G86" s="190">
        <v>5</v>
      </c>
      <c r="H86" s="190"/>
      <c r="I86" s="190">
        <v>4</v>
      </c>
      <c r="J86" s="190">
        <v>5</v>
      </c>
      <c r="K86" s="190">
        <v>7</v>
      </c>
      <c r="L86" s="190"/>
      <c r="M86" s="190">
        <v>8</v>
      </c>
      <c r="N86" s="190">
        <v>7</v>
      </c>
      <c r="O86" s="190">
        <v>10</v>
      </c>
      <c r="P86" s="120"/>
      <c r="Q86" s="26">
        <f t="shared" si="2"/>
        <v>54</v>
      </c>
    </row>
    <row r="87" spans="1:17" s="13" customFormat="1" x14ac:dyDescent="0.25">
      <c r="A87" s="119" t="str">
        <f>'[1]1.1'!A87</f>
        <v>MB207673</v>
      </c>
      <c r="B87" s="123" t="str">
        <f>'[1]1.1'!B87</f>
        <v>MANOJ K B</v>
      </c>
      <c r="C87" s="119" t="str">
        <f>'[1]1.1'!C87</f>
        <v>C</v>
      </c>
      <c r="D87" s="190">
        <v>3</v>
      </c>
      <c r="E87" s="190">
        <v>3</v>
      </c>
      <c r="F87" s="190">
        <v>3</v>
      </c>
      <c r="G87" s="190">
        <v>3</v>
      </c>
      <c r="H87" s="190"/>
      <c r="I87" s="190"/>
      <c r="J87" s="190"/>
      <c r="K87" s="190">
        <v>6</v>
      </c>
      <c r="L87" s="190">
        <v>6</v>
      </c>
      <c r="M87" s="190">
        <v>6</v>
      </c>
      <c r="N87" s="190"/>
      <c r="O87" s="190"/>
      <c r="P87" s="120"/>
      <c r="Q87" s="26">
        <f t="shared" si="2"/>
        <v>30</v>
      </c>
    </row>
    <row r="88" spans="1:17" s="13" customFormat="1" x14ac:dyDescent="0.25">
      <c r="A88" s="119" t="str">
        <f>'[1]1.1'!A88</f>
        <v>MB207674</v>
      </c>
      <c r="B88" s="123" t="str">
        <f>'[1]1.1'!B88</f>
        <v>MANOJ.M</v>
      </c>
      <c r="C88" s="119" t="str">
        <f>'[1]1.1'!C88</f>
        <v>B</v>
      </c>
      <c r="D88" s="190">
        <v>3</v>
      </c>
      <c r="E88" s="190">
        <v>5</v>
      </c>
      <c r="F88" s="190"/>
      <c r="G88" s="190">
        <v>4</v>
      </c>
      <c r="H88" s="190"/>
      <c r="I88" s="190"/>
      <c r="J88" s="190">
        <v>5</v>
      </c>
      <c r="K88" s="190">
        <v>8</v>
      </c>
      <c r="L88" s="190">
        <v>9</v>
      </c>
      <c r="M88" s="190">
        <v>8</v>
      </c>
      <c r="N88" s="190"/>
      <c r="O88" s="190">
        <v>10</v>
      </c>
      <c r="P88" s="120"/>
      <c r="Q88" s="26">
        <f t="shared" si="2"/>
        <v>52</v>
      </c>
    </row>
    <row r="89" spans="1:17" s="13" customFormat="1" x14ac:dyDescent="0.25">
      <c r="A89" s="119" t="str">
        <f>'[1]1.1'!A89</f>
        <v>MB207675</v>
      </c>
      <c r="B89" s="123" t="str">
        <f>'[1]1.1'!B89</f>
        <v>MANU KIRAN H K</v>
      </c>
      <c r="C89" s="119" t="str">
        <f>'[1]1.1'!C89</f>
        <v>A</v>
      </c>
      <c r="D89" s="190">
        <v>3</v>
      </c>
      <c r="E89" s="190">
        <v>3</v>
      </c>
      <c r="F89" s="190">
        <v>5</v>
      </c>
      <c r="G89" s="190">
        <v>3</v>
      </c>
      <c r="H89" s="190"/>
      <c r="I89" s="190"/>
      <c r="J89" s="190">
        <v>4</v>
      </c>
      <c r="K89" s="190">
        <v>9</v>
      </c>
      <c r="L89" s="190">
        <v>8</v>
      </c>
      <c r="M89" s="190"/>
      <c r="N89" s="190">
        <v>8</v>
      </c>
      <c r="O89" s="190">
        <v>10</v>
      </c>
      <c r="P89" s="120"/>
      <c r="Q89" s="26">
        <f t="shared" si="2"/>
        <v>53</v>
      </c>
    </row>
    <row r="90" spans="1:17" s="13" customFormat="1" x14ac:dyDescent="0.25">
      <c r="A90" s="119" t="str">
        <f>'[1]1.1'!A90</f>
        <v>MB207676</v>
      </c>
      <c r="B90" s="123" t="str">
        <f>'[1]1.1'!B90</f>
        <v>MAYUR K.S</v>
      </c>
      <c r="C90" s="119" t="str">
        <f>'[1]1.1'!C90</f>
        <v>B</v>
      </c>
      <c r="D90" s="190">
        <v>5</v>
      </c>
      <c r="E90" s="190">
        <v>4</v>
      </c>
      <c r="F90" s="190">
        <v>2</v>
      </c>
      <c r="G90" s="190">
        <v>3</v>
      </c>
      <c r="H90" s="190"/>
      <c r="I90" s="190"/>
      <c r="J90" s="190">
        <v>2</v>
      </c>
      <c r="K90" s="190">
        <v>7</v>
      </c>
      <c r="L90" s="190"/>
      <c r="M90" s="190">
        <v>8</v>
      </c>
      <c r="N90" s="190"/>
      <c r="O90" s="190"/>
      <c r="P90" s="120"/>
      <c r="Q90" s="26">
        <f t="shared" si="2"/>
        <v>31</v>
      </c>
    </row>
    <row r="91" spans="1:17" s="13" customFormat="1" x14ac:dyDescent="0.25">
      <c r="A91" s="119" t="str">
        <f>'[1]1.1'!A91</f>
        <v>MB207677</v>
      </c>
      <c r="B91" s="123" t="str">
        <f>'[1]1.1'!B91</f>
        <v>MEGHANA VINAYAK HEGDE</v>
      </c>
      <c r="C91" s="119" t="str">
        <f>'[1]1.1'!C91</f>
        <v>B</v>
      </c>
      <c r="D91" s="190">
        <v>5</v>
      </c>
      <c r="E91" s="190">
        <v>5</v>
      </c>
      <c r="F91" s="190">
        <v>5</v>
      </c>
      <c r="G91" s="190">
        <v>5</v>
      </c>
      <c r="H91" s="190"/>
      <c r="I91" s="190">
        <v>5</v>
      </c>
      <c r="J91" s="190"/>
      <c r="K91" s="190">
        <v>8</v>
      </c>
      <c r="L91" s="190">
        <v>8</v>
      </c>
      <c r="M91" s="190">
        <v>9</v>
      </c>
      <c r="N91" s="190"/>
      <c r="O91" s="190">
        <v>11</v>
      </c>
      <c r="P91" s="120"/>
      <c r="Q91" s="26">
        <f t="shared" si="2"/>
        <v>61</v>
      </c>
    </row>
    <row r="92" spans="1:17" s="13" customFormat="1" x14ac:dyDescent="0.25">
      <c r="A92" s="119" t="str">
        <f>'[1]1.1'!A92</f>
        <v>MB207678</v>
      </c>
      <c r="B92" s="123" t="str">
        <f>'[1]1.1'!B92</f>
        <v>MISHANA MOTESH DSOUZA</v>
      </c>
      <c r="C92" s="119" t="str">
        <f>'[1]1.1'!C92</f>
        <v>B</v>
      </c>
      <c r="D92" s="190">
        <v>5</v>
      </c>
      <c r="E92" s="190">
        <v>5</v>
      </c>
      <c r="F92" s="190">
        <v>5</v>
      </c>
      <c r="G92" s="190"/>
      <c r="H92" s="190"/>
      <c r="I92" s="190"/>
      <c r="J92" s="190">
        <v>5</v>
      </c>
      <c r="K92" s="190">
        <v>8</v>
      </c>
      <c r="L92" s="190">
        <v>8</v>
      </c>
      <c r="M92" s="190">
        <v>9</v>
      </c>
      <c r="N92" s="190"/>
      <c r="O92" s="190">
        <v>10</v>
      </c>
      <c r="P92" s="120"/>
      <c r="Q92" s="26">
        <f t="shared" si="2"/>
        <v>55</v>
      </c>
    </row>
    <row r="93" spans="1:17" s="13" customFormat="1" x14ac:dyDescent="0.25">
      <c r="A93" s="119" t="str">
        <f>'[1]1.1'!A93</f>
        <v>MB207679</v>
      </c>
      <c r="B93" s="123" t="str">
        <f>'[1]1.1'!B93</f>
        <v>MOHAMADASADIQ MULLA</v>
      </c>
      <c r="C93" s="119" t="str">
        <f>'[1]1.1'!C93</f>
        <v>B</v>
      </c>
      <c r="D93" s="190">
        <v>5</v>
      </c>
      <c r="E93" s="190">
        <v>5</v>
      </c>
      <c r="F93" s="190">
        <v>5</v>
      </c>
      <c r="G93" s="190">
        <v>5</v>
      </c>
      <c r="H93" s="190"/>
      <c r="I93" s="190"/>
      <c r="J93" s="190">
        <v>5</v>
      </c>
      <c r="K93" s="190">
        <v>8</v>
      </c>
      <c r="L93" s="190">
        <v>8</v>
      </c>
      <c r="M93" s="190">
        <v>9</v>
      </c>
      <c r="N93" s="190"/>
      <c r="O93" s="190">
        <v>10</v>
      </c>
      <c r="P93" s="120"/>
      <c r="Q93" s="26">
        <f t="shared" si="2"/>
        <v>60</v>
      </c>
    </row>
    <row r="94" spans="1:17" s="13" customFormat="1" x14ac:dyDescent="0.25">
      <c r="A94" s="119" t="str">
        <f>'[1]1.1'!A94</f>
        <v>MB207680</v>
      </c>
      <c r="B94" s="123" t="str">
        <f>'[1]1.1'!B94</f>
        <v>MOHAMED SAIFUDDIN F</v>
      </c>
      <c r="C94" s="119" t="str">
        <f>'[1]1.1'!C94</f>
        <v>C</v>
      </c>
      <c r="D94" s="190">
        <v>5</v>
      </c>
      <c r="E94" s="190">
        <v>5</v>
      </c>
      <c r="F94" s="190">
        <v>4</v>
      </c>
      <c r="G94" s="190">
        <v>3</v>
      </c>
      <c r="H94" s="190"/>
      <c r="I94" s="190"/>
      <c r="J94" s="190">
        <v>4</v>
      </c>
      <c r="K94" s="190">
        <v>8</v>
      </c>
      <c r="L94" s="190">
        <v>8</v>
      </c>
      <c r="M94" s="190">
        <v>8</v>
      </c>
      <c r="N94" s="190"/>
      <c r="O94" s="190">
        <v>12</v>
      </c>
      <c r="P94" s="120"/>
      <c r="Q94" s="26">
        <f t="shared" si="2"/>
        <v>57</v>
      </c>
    </row>
    <row r="95" spans="1:17" s="13" customFormat="1" x14ac:dyDescent="0.25">
      <c r="A95" s="119" t="str">
        <f>'[1]1.1'!A95</f>
        <v>MB207681</v>
      </c>
      <c r="B95" s="123" t="str">
        <f>'[1]1.1'!B95</f>
        <v>MOHAMMED MOHASIN YARNAL</v>
      </c>
      <c r="C95" s="119" t="str">
        <f>'[1]1.1'!C95</f>
        <v>C</v>
      </c>
      <c r="D95" s="190">
        <v>5</v>
      </c>
      <c r="E95" s="190">
        <v>3</v>
      </c>
      <c r="F95" s="190">
        <v>5</v>
      </c>
      <c r="G95" s="190">
        <v>4</v>
      </c>
      <c r="H95" s="190"/>
      <c r="I95" s="190"/>
      <c r="J95" s="190">
        <v>4</v>
      </c>
      <c r="K95" s="190">
        <v>8</v>
      </c>
      <c r="L95" s="190">
        <v>6</v>
      </c>
      <c r="M95" s="190">
        <v>7</v>
      </c>
      <c r="N95" s="190"/>
      <c r="O95" s="190">
        <v>10</v>
      </c>
      <c r="P95" s="120"/>
      <c r="Q95" s="26">
        <f t="shared" si="2"/>
        <v>52</v>
      </c>
    </row>
    <row r="96" spans="1:17" s="13" customFormat="1" x14ac:dyDescent="0.25">
      <c r="A96" s="119" t="str">
        <f>'[1]1.1'!A96</f>
        <v>MB207682</v>
      </c>
      <c r="B96" s="123" t="str">
        <f>'[1]1.1'!B96</f>
        <v>MONISHA M</v>
      </c>
      <c r="C96" s="119" t="str">
        <f>'[1]1.1'!C96</f>
        <v>C</v>
      </c>
      <c r="D96" s="190">
        <v>5</v>
      </c>
      <c r="E96" s="190">
        <v>4</v>
      </c>
      <c r="F96" s="190">
        <v>5</v>
      </c>
      <c r="G96" s="190">
        <v>5</v>
      </c>
      <c r="H96" s="190"/>
      <c r="I96" s="190"/>
      <c r="J96" s="190">
        <v>5</v>
      </c>
      <c r="K96" s="190">
        <v>8</v>
      </c>
      <c r="L96" s="190">
        <v>8</v>
      </c>
      <c r="M96" s="190">
        <v>8</v>
      </c>
      <c r="N96" s="190"/>
      <c r="O96" s="190">
        <v>12</v>
      </c>
      <c r="P96" s="120"/>
      <c r="Q96" s="26">
        <f t="shared" si="2"/>
        <v>60</v>
      </c>
    </row>
    <row r="97" spans="1:17" s="13" customFormat="1" x14ac:dyDescent="0.25">
      <c r="A97" s="119" t="str">
        <f>'[1]1.1'!A97</f>
        <v>MB207683</v>
      </c>
      <c r="B97" s="123" t="str">
        <f>'[1]1.1'!B97</f>
        <v>MRUTYUNJAYA SANGRESAKOPPA</v>
      </c>
      <c r="C97" s="119" t="str">
        <f>'[1]1.1'!C97</f>
        <v>C</v>
      </c>
      <c r="D97" s="190">
        <v>4</v>
      </c>
      <c r="E97" s="190">
        <v>3</v>
      </c>
      <c r="F97" s="190">
        <v>5</v>
      </c>
      <c r="G97" s="190">
        <v>4</v>
      </c>
      <c r="H97" s="190"/>
      <c r="I97" s="190"/>
      <c r="J97" s="190">
        <v>5</v>
      </c>
      <c r="K97" s="190">
        <v>9</v>
      </c>
      <c r="L97" s="190">
        <v>8</v>
      </c>
      <c r="M97" s="190"/>
      <c r="N97" s="190">
        <v>8</v>
      </c>
      <c r="O97" s="190">
        <v>13</v>
      </c>
      <c r="P97" s="120"/>
      <c r="Q97" s="26">
        <f t="shared" si="2"/>
        <v>59</v>
      </c>
    </row>
    <row r="98" spans="1:17" s="13" customFormat="1" x14ac:dyDescent="0.25">
      <c r="A98" s="119" t="str">
        <f>'[1]1.1'!A98</f>
        <v>MB207684</v>
      </c>
      <c r="B98" s="123" t="str">
        <f>'[1]1.1'!B98</f>
        <v>N PRATHIBHA</v>
      </c>
      <c r="C98" s="119" t="str">
        <f>'[1]1.1'!C98</f>
        <v>C</v>
      </c>
      <c r="D98" s="190">
        <v>5</v>
      </c>
      <c r="E98" s="190"/>
      <c r="F98" s="190">
        <v>3</v>
      </c>
      <c r="G98" s="190">
        <v>3</v>
      </c>
      <c r="H98" s="190"/>
      <c r="I98" s="190">
        <v>3</v>
      </c>
      <c r="J98" s="190">
        <v>3</v>
      </c>
      <c r="K98" s="190">
        <v>7</v>
      </c>
      <c r="L98" s="190">
        <v>7</v>
      </c>
      <c r="M98" s="190">
        <v>8</v>
      </c>
      <c r="N98" s="190"/>
      <c r="O98" s="190">
        <v>11</v>
      </c>
      <c r="P98" s="120"/>
      <c r="Q98" s="26">
        <f t="shared" si="2"/>
        <v>50</v>
      </c>
    </row>
    <row r="99" spans="1:17" s="13" customFormat="1" x14ac:dyDescent="0.25">
      <c r="A99" s="119" t="str">
        <f>'[1]1.1'!A99</f>
        <v>MB207685</v>
      </c>
      <c r="B99" s="123" t="str">
        <f>'[1]1.1'!B99</f>
        <v>NAVANDHAR NIKHIL MANISH</v>
      </c>
      <c r="C99" s="119" t="str">
        <f>'[1]1.1'!C99</f>
        <v>A</v>
      </c>
      <c r="D99" s="190">
        <v>3</v>
      </c>
      <c r="E99" s="190">
        <v>2</v>
      </c>
      <c r="F99" s="190">
        <v>3</v>
      </c>
      <c r="G99" s="190">
        <v>3</v>
      </c>
      <c r="H99" s="190"/>
      <c r="I99" s="190"/>
      <c r="J99" s="190"/>
      <c r="K99" s="190">
        <v>9</v>
      </c>
      <c r="L99" s="190">
        <v>8</v>
      </c>
      <c r="M99" s="190">
        <v>8</v>
      </c>
      <c r="N99" s="190"/>
      <c r="O99" s="190">
        <v>8</v>
      </c>
      <c r="P99" s="120"/>
      <c r="Q99" s="26">
        <f t="shared" si="2"/>
        <v>44</v>
      </c>
    </row>
    <row r="100" spans="1:17" s="13" customFormat="1" x14ac:dyDescent="0.25">
      <c r="A100" s="119" t="str">
        <f>'[1]1.1'!A100</f>
        <v>MB207686</v>
      </c>
      <c r="B100" s="123" t="str">
        <f>'[1]1.1'!B100</f>
        <v>NEHA CHIDAMBAR KULKARNI</v>
      </c>
      <c r="C100" s="119" t="str">
        <f>'[1]1.1'!C100</f>
        <v>B</v>
      </c>
      <c r="D100" s="190">
        <v>4</v>
      </c>
      <c r="E100" s="190">
        <v>5</v>
      </c>
      <c r="F100" s="190">
        <v>5</v>
      </c>
      <c r="G100" s="190">
        <v>5</v>
      </c>
      <c r="H100" s="190"/>
      <c r="I100" s="190"/>
      <c r="J100" s="190">
        <v>5</v>
      </c>
      <c r="K100" s="190">
        <v>8</v>
      </c>
      <c r="L100" s="190">
        <v>8</v>
      </c>
      <c r="M100" s="190">
        <v>4</v>
      </c>
      <c r="N100" s="190"/>
      <c r="O100" s="190">
        <v>10</v>
      </c>
      <c r="P100" s="120"/>
      <c r="Q100" s="26">
        <f t="shared" si="2"/>
        <v>54</v>
      </c>
    </row>
    <row r="101" spans="1:17" s="13" customFormat="1" x14ac:dyDescent="0.25">
      <c r="A101" s="119" t="str">
        <f>'[1]1.1'!A101</f>
        <v>MB207687</v>
      </c>
      <c r="B101" s="123" t="str">
        <f>'[1]1.1'!B101</f>
        <v>NIKHIL S KOTIAN</v>
      </c>
      <c r="C101" s="119" t="str">
        <f>'[1]1.1'!C101</f>
        <v>B</v>
      </c>
      <c r="D101" s="190">
        <v>3</v>
      </c>
      <c r="E101" s="190">
        <v>5</v>
      </c>
      <c r="F101" s="190">
        <v>5</v>
      </c>
      <c r="G101" s="190">
        <v>5</v>
      </c>
      <c r="H101" s="190"/>
      <c r="I101" s="190"/>
      <c r="J101" s="190">
        <v>5</v>
      </c>
      <c r="K101" s="190">
        <v>8</v>
      </c>
      <c r="L101" s="190"/>
      <c r="M101" s="190">
        <v>4</v>
      </c>
      <c r="N101" s="190">
        <v>8</v>
      </c>
      <c r="O101" s="190">
        <v>10</v>
      </c>
      <c r="P101" s="120"/>
      <c r="Q101" s="26">
        <f t="shared" si="2"/>
        <v>53</v>
      </c>
    </row>
    <row r="102" spans="1:17" s="13" customFormat="1" x14ac:dyDescent="0.25">
      <c r="A102" s="119" t="str">
        <f>'[1]1.1'!A102</f>
        <v>MB207688</v>
      </c>
      <c r="B102" s="123" t="str">
        <f>'[1]1.1'!B102</f>
        <v>NIKITA</v>
      </c>
      <c r="C102" s="119" t="str">
        <f>'[1]1.1'!C102</f>
        <v>B</v>
      </c>
      <c r="D102" s="190">
        <v>5</v>
      </c>
      <c r="E102" s="190">
        <v>5</v>
      </c>
      <c r="F102" s="190">
        <v>5</v>
      </c>
      <c r="G102" s="190">
        <v>5</v>
      </c>
      <c r="H102" s="190"/>
      <c r="I102" s="190"/>
      <c r="J102" s="190">
        <v>5</v>
      </c>
      <c r="K102" s="190">
        <v>6</v>
      </c>
      <c r="L102" s="190">
        <v>8</v>
      </c>
      <c r="M102" s="190">
        <v>8</v>
      </c>
      <c r="N102" s="190"/>
      <c r="O102" s="190">
        <v>9</v>
      </c>
      <c r="P102" s="120"/>
      <c r="Q102" s="26">
        <f t="shared" si="2"/>
        <v>56</v>
      </c>
    </row>
    <row r="103" spans="1:17" s="13" customFormat="1" x14ac:dyDescent="0.25">
      <c r="A103" s="119" t="str">
        <f>'[1]1.1'!A103</f>
        <v>MB207689</v>
      </c>
      <c r="B103" s="123" t="str">
        <f>'[1]1.1'!B103</f>
        <v>NIRANJAN M</v>
      </c>
      <c r="C103" s="119" t="str">
        <f>'[1]1.1'!C103</f>
        <v>B</v>
      </c>
      <c r="D103" s="190">
        <v>4</v>
      </c>
      <c r="E103" s="190"/>
      <c r="F103" s="190">
        <v>5</v>
      </c>
      <c r="G103" s="190">
        <v>5</v>
      </c>
      <c r="H103" s="190"/>
      <c r="I103" s="190"/>
      <c r="J103" s="190">
        <v>5</v>
      </c>
      <c r="K103" s="190">
        <v>8</v>
      </c>
      <c r="L103" s="190">
        <v>8</v>
      </c>
      <c r="M103" s="190"/>
      <c r="N103" s="190">
        <v>8</v>
      </c>
      <c r="O103" s="190">
        <v>9</v>
      </c>
      <c r="P103" s="120"/>
      <c r="Q103" s="26">
        <f t="shared" si="2"/>
        <v>52</v>
      </c>
    </row>
    <row r="104" spans="1:17" s="13" customFormat="1" x14ac:dyDescent="0.25">
      <c r="A104" s="119" t="str">
        <f>'[1]1.1'!A104</f>
        <v>MB207690</v>
      </c>
      <c r="B104" s="123" t="str">
        <f>'[1]1.1'!B104</f>
        <v>NISHA T</v>
      </c>
      <c r="C104" s="119" t="str">
        <f>'[1]1.1'!C104</f>
        <v>B</v>
      </c>
      <c r="D104" s="190">
        <v>4</v>
      </c>
      <c r="E104" s="190"/>
      <c r="F104" s="190">
        <v>5</v>
      </c>
      <c r="G104" s="190">
        <v>5</v>
      </c>
      <c r="H104" s="190"/>
      <c r="I104" s="190">
        <v>2</v>
      </c>
      <c r="J104" s="190">
        <v>5</v>
      </c>
      <c r="K104" s="190">
        <v>8</v>
      </c>
      <c r="L104" s="190"/>
      <c r="M104" s="190">
        <v>8</v>
      </c>
      <c r="N104" s="190">
        <v>8</v>
      </c>
      <c r="O104" s="190">
        <v>11</v>
      </c>
      <c r="P104" s="120"/>
      <c r="Q104" s="26">
        <f t="shared" si="2"/>
        <v>56</v>
      </c>
    </row>
    <row r="105" spans="1:17" s="13" customFormat="1" x14ac:dyDescent="0.25">
      <c r="A105" s="119" t="str">
        <f>'[1]1.1'!A105</f>
        <v>MB207691</v>
      </c>
      <c r="B105" s="123" t="str">
        <f>'[1]1.1'!B105</f>
        <v>NISHANT KUMAR SHARMA</v>
      </c>
      <c r="C105" s="119" t="str">
        <f>'[1]1.1'!C105</f>
        <v>A</v>
      </c>
      <c r="D105" s="190">
        <v>4</v>
      </c>
      <c r="E105" s="190"/>
      <c r="F105" s="190">
        <v>4</v>
      </c>
      <c r="G105" s="190">
        <v>4</v>
      </c>
      <c r="H105" s="190"/>
      <c r="I105" s="190">
        <v>4</v>
      </c>
      <c r="J105" s="190">
        <v>3</v>
      </c>
      <c r="K105" s="190">
        <v>8</v>
      </c>
      <c r="L105" s="190">
        <v>8</v>
      </c>
      <c r="M105" s="190">
        <v>9</v>
      </c>
      <c r="N105" s="190"/>
      <c r="O105" s="190">
        <v>10</v>
      </c>
      <c r="P105" s="120"/>
      <c r="Q105" s="26">
        <f t="shared" si="2"/>
        <v>54</v>
      </c>
    </row>
    <row r="106" spans="1:17" s="13" customFormat="1" x14ac:dyDescent="0.25">
      <c r="A106" s="119" t="str">
        <f>'[1]1.1'!A106</f>
        <v>MB207692</v>
      </c>
      <c r="B106" s="123" t="str">
        <f>'[1]1.1'!B106</f>
        <v>P RAHUL SINGH</v>
      </c>
      <c r="C106" s="119" t="str">
        <f>'[1]1.1'!C106</f>
        <v>C</v>
      </c>
      <c r="D106" s="190">
        <v>5</v>
      </c>
      <c r="E106" s="190"/>
      <c r="F106" s="190">
        <v>4</v>
      </c>
      <c r="G106" s="190">
        <v>4</v>
      </c>
      <c r="H106" s="190"/>
      <c r="I106" s="190">
        <v>4</v>
      </c>
      <c r="J106" s="190">
        <v>3</v>
      </c>
      <c r="K106" s="190">
        <v>8</v>
      </c>
      <c r="L106" s="190">
        <v>7</v>
      </c>
      <c r="M106" s="190">
        <v>3</v>
      </c>
      <c r="N106" s="190"/>
      <c r="O106" s="190">
        <v>12</v>
      </c>
      <c r="P106" s="120"/>
      <c r="Q106" s="26">
        <f t="shared" si="2"/>
        <v>50</v>
      </c>
    </row>
    <row r="107" spans="1:17" s="13" customFormat="1" x14ac:dyDescent="0.25">
      <c r="A107" s="119" t="str">
        <f>'[1]1.1'!A107</f>
        <v>MB207693</v>
      </c>
      <c r="B107" s="123" t="str">
        <f>'[1]1.1'!B107</f>
        <v>PHALGUNI P</v>
      </c>
      <c r="C107" s="119" t="str">
        <f>'[1]1.1'!C107</f>
        <v>B</v>
      </c>
      <c r="D107" s="190">
        <v>4</v>
      </c>
      <c r="E107" s="190">
        <v>5</v>
      </c>
      <c r="F107" s="190"/>
      <c r="G107" s="190">
        <v>5</v>
      </c>
      <c r="H107" s="190"/>
      <c r="I107" s="190">
        <v>5</v>
      </c>
      <c r="J107" s="190">
        <v>5</v>
      </c>
      <c r="K107" s="190">
        <v>8</v>
      </c>
      <c r="L107" s="190">
        <v>8</v>
      </c>
      <c r="M107" s="190">
        <v>7</v>
      </c>
      <c r="N107" s="190"/>
      <c r="O107" s="190">
        <v>9</v>
      </c>
      <c r="P107" s="120"/>
      <c r="Q107" s="26">
        <f t="shared" si="2"/>
        <v>56</v>
      </c>
    </row>
    <row r="108" spans="1:17" s="13" customFormat="1" x14ac:dyDescent="0.25">
      <c r="A108" s="119" t="str">
        <f>'[1]1.1'!A108</f>
        <v>MB207694</v>
      </c>
      <c r="B108" s="123" t="str">
        <f>'[1]1.1'!B108</f>
        <v>PRAJNA</v>
      </c>
      <c r="C108" s="119" t="str">
        <f>'[1]1.1'!C108</f>
        <v>A</v>
      </c>
      <c r="D108" s="190">
        <v>4</v>
      </c>
      <c r="E108" s="190">
        <v>4</v>
      </c>
      <c r="F108" s="190"/>
      <c r="G108" s="190">
        <v>4</v>
      </c>
      <c r="H108" s="190"/>
      <c r="I108" s="190">
        <v>4</v>
      </c>
      <c r="J108" s="190">
        <v>5</v>
      </c>
      <c r="K108" s="190">
        <v>9</v>
      </c>
      <c r="L108" s="190">
        <v>9</v>
      </c>
      <c r="M108" s="190">
        <v>9</v>
      </c>
      <c r="N108" s="190"/>
      <c r="O108" s="190">
        <v>12</v>
      </c>
      <c r="P108" s="120"/>
      <c r="Q108" s="26">
        <f t="shared" si="2"/>
        <v>60</v>
      </c>
    </row>
    <row r="109" spans="1:17" s="13" customFormat="1" x14ac:dyDescent="0.25">
      <c r="A109" s="119" t="str">
        <f>'[1]1.1'!A109</f>
        <v>MB207695</v>
      </c>
      <c r="B109" s="123" t="str">
        <f>'[1]1.1'!B109</f>
        <v>PRAJNA SHETTY</v>
      </c>
      <c r="C109" s="119" t="str">
        <f>'[1]1.1'!C109</f>
        <v>A</v>
      </c>
      <c r="D109" s="190">
        <v>5</v>
      </c>
      <c r="E109" s="190"/>
      <c r="F109" s="190">
        <v>5</v>
      </c>
      <c r="G109" s="190">
        <v>3</v>
      </c>
      <c r="H109" s="190"/>
      <c r="I109" s="190">
        <v>4</v>
      </c>
      <c r="J109" s="190">
        <v>4</v>
      </c>
      <c r="K109" s="190">
        <v>8</v>
      </c>
      <c r="L109" s="190">
        <v>9</v>
      </c>
      <c r="M109" s="190">
        <v>9</v>
      </c>
      <c r="N109" s="190"/>
      <c r="O109" s="190">
        <v>10</v>
      </c>
      <c r="P109" s="120"/>
      <c r="Q109" s="26">
        <f t="shared" si="2"/>
        <v>57</v>
      </c>
    </row>
    <row r="110" spans="1:17" s="13" customFormat="1" x14ac:dyDescent="0.25">
      <c r="A110" s="119" t="str">
        <f>'[1]1.1'!A110</f>
        <v>MB207696</v>
      </c>
      <c r="B110" s="123" t="str">
        <f>'[1]1.1'!B110</f>
        <v>PRARTHANA SINGRI</v>
      </c>
      <c r="C110" s="119" t="str">
        <f>'[1]1.1'!C110</f>
        <v>C</v>
      </c>
      <c r="D110" s="190">
        <v>5</v>
      </c>
      <c r="E110" s="190"/>
      <c r="F110" s="190">
        <v>4</v>
      </c>
      <c r="G110" s="190">
        <v>4</v>
      </c>
      <c r="H110" s="190"/>
      <c r="I110" s="190">
        <v>3</v>
      </c>
      <c r="J110" s="190">
        <v>4</v>
      </c>
      <c r="K110" s="190">
        <v>8</v>
      </c>
      <c r="L110" s="190">
        <v>8</v>
      </c>
      <c r="M110" s="190">
        <v>9</v>
      </c>
      <c r="N110" s="190"/>
      <c r="O110" s="190">
        <v>12</v>
      </c>
      <c r="P110" s="120"/>
      <c r="Q110" s="26">
        <f t="shared" si="2"/>
        <v>57</v>
      </c>
    </row>
    <row r="111" spans="1:17" s="13" customFormat="1" x14ac:dyDescent="0.25">
      <c r="A111" s="119" t="str">
        <f>'[1]1.1'!A111</f>
        <v>MB207697</v>
      </c>
      <c r="B111" s="123" t="str">
        <f>'[1]1.1'!B111</f>
        <v>PRARTHANA UPADHYAYA</v>
      </c>
      <c r="C111" s="119" t="str">
        <f>'[1]1.1'!C111</f>
        <v>B</v>
      </c>
      <c r="D111" s="190">
        <v>4</v>
      </c>
      <c r="E111" s="190">
        <v>5</v>
      </c>
      <c r="F111" s="190">
        <v>4</v>
      </c>
      <c r="G111" s="190">
        <v>5</v>
      </c>
      <c r="H111" s="190"/>
      <c r="I111" s="190"/>
      <c r="J111" s="190">
        <v>5</v>
      </c>
      <c r="K111" s="190">
        <v>9</v>
      </c>
      <c r="L111" s="190"/>
      <c r="M111" s="190">
        <v>2</v>
      </c>
      <c r="N111" s="190">
        <v>2</v>
      </c>
      <c r="O111" s="190">
        <v>10</v>
      </c>
      <c r="P111" s="120"/>
      <c r="Q111" s="26">
        <f t="shared" si="2"/>
        <v>46</v>
      </c>
    </row>
    <row r="112" spans="1:17" s="13" customFormat="1" x14ac:dyDescent="0.25">
      <c r="A112" s="119" t="str">
        <f>'[1]1.1'!A112</f>
        <v>MB207698</v>
      </c>
      <c r="B112" s="123" t="str">
        <f>'[1]1.1'!B112</f>
        <v>PRASHANTH</v>
      </c>
      <c r="C112" s="119" t="str">
        <f>'[1]1.1'!C112</f>
        <v>C</v>
      </c>
      <c r="D112" s="190">
        <v>4</v>
      </c>
      <c r="E112" s="190"/>
      <c r="F112" s="190">
        <v>4</v>
      </c>
      <c r="G112" s="190">
        <v>4</v>
      </c>
      <c r="H112" s="190"/>
      <c r="I112" s="190">
        <v>5</v>
      </c>
      <c r="J112" s="190">
        <v>4</v>
      </c>
      <c r="K112" s="190">
        <v>8</v>
      </c>
      <c r="L112" s="190"/>
      <c r="M112" s="190">
        <v>8</v>
      </c>
      <c r="N112" s="190">
        <v>9</v>
      </c>
      <c r="O112" s="190">
        <v>12</v>
      </c>
      <c r="P112" s="120"/>
      <c r="Q112" s="26">
        <f t="shared" si="2"/>
        <v>58</v>
      </c>
    </row>
    <row r="113" spans="1:17" s="13" customFormat="1" x14ac:dyDescent="0.25">
      <c r="A113" s="119" t="str">
        <f>'[1]1.1'!A113</f>
        <v>MB207699</v>
      </c>
      <c r="B113" s="123" t="str">
        <f>'[1]1.1'!B113</f>
        <v>PRATEEK PRABHU RAMANNAVAR</v>
      </c>
      <c r="C113" s="119" t="str">
        <f>'[1]1.1'!C113</f>
        <v>C</v>
      </c>
      <c r="D113" s="190">
        <v>5</v>
      </c>
      <c r="E113" s="190">
        <v>3</v>
      </c>
      <c r="F113" s="190">
        <v>4</v>
      </c>
      <c r="G113" s="190">
        <v>2</v>
      </c>
      <c r="H113" s="190"/>
      <c r="I113" s="190"/>
      <c r="J113" s="190">
        <v>2</v>
      </c>
      <c r="K113" s="190"/>
      <c r="L113" s="190">
        <v>2</v>
      </c>
      <c r="M113" s="190">
        <v>2</v>
      </c>
      <c r="N113" s="190"/>
      <c r="O113" s="190">
        <v>7</v>
      </c>
      <c r="P113" s="120"/>
      <c r="Q113" s="26">
        <f t="shared" si="2"/>
        <v>27</v>
      </c>
    </row>
    <row r="114" spans="1:17" s="13" customFormat="1" x14ac:dyDescent="0.25">
      <c r="A114" s="119" t="str">
        <f>'[1]1.1'!A114</f>
        <v>MB207700</v>
      </c>
      <c r="B114" s="123" t="str">
        <f>'[1]1.1'!B114</f>
        <v>PRATEEKSHA R CHUNGANI</v>
      </c>
      <c r="C114" s="119" t="str">
        <f>'[1]1.1'!C114</f>
        <v>A</v>
      </c>
      <c r="D114" s="190">
        <v>5</v>
      </c>
      <c r="E114" s="190"/>
      <c r="F114" s="190">
        <v>5</v>
      </c>
      <c r="G114" s="190">
        <v>5</v>
      </c>
      <c r="H114" s="190"/>
      <c r="I114" s="190">
        <v>4</v>
      </c>
      <c r="J114" s="190"/>
      <c r="K114" s="190">
        <v>9</v>
      </c>
      <c r="L114" s="190">
        <v>9</v>
      </c>
      <c r="M114" s="190">
        <v>5</v>
      </c>
      <c r="N114" s="190"/>
      <c r="O114" s="190">
        <v>12</v>
      </c>
      <c r="P114" s="120"/>
      <c r="Q114" s="26">
        <f t="shared" si="2"/>
        <v>54</v>
      </c>
    </row>
    <row r="115" spans="1:17" s="13" customFormat="1" x14ac:dyDescent="0.25">
      <c r="A115" s="119" t="str">
        <f>'[1]1.1'!A115</f>
        <v>MB207701</v>
      </c>
      <c r="B115" s="123" t="str">
        <f>'[1]1.1'!B115</f>
        <v>PRATIK</v>
      </c>
      <c r="C115" s="119" t="str">
        <f>'[1]1.1'!C115</f>
        <v>B</v>
      </c>
      <c r="D115" s="190">
        <v>3</v>
      </c>
      <c r="E115" s="190"/>
      <c r="F115" s="190">
        <v>5</v>
      </c>
      <c r="G115" s="190">
        <v>5</v>
      </c>
      <c r="H115" s="190"/>
      <c r="I115" s="190"/>
      <c r="J115" s="190"/>
      <c r="K115" s="190">
        <v>8</v>
      </c>
      <c r="L115" s="190">
        <v>7</v>
      </c>
      <c r="M115" s="190">
        <v>6</v>
      </c>
      <c r="N115" s="190"/>
      <c r="O115" s="190">
        <v>8</v>
      </c>
      <c r="P115" s="120"/>
      <c r="Q115" s="26">
        <f t="shared" si="2"/>
        <v>42</v>
      </c>
    </row>
    <row r="116" spans="1:17" s="13" customFormat="1" x14ac:dyDescent="0.25">
      <c r="A116" s="119" t="str">
        <f>'[1]1.1'!A116</f>
        <v>MB207702</v>
      </c>
      <c r="B116" s="123" t="str">
        <f>'[1]1.1'!B116</f>
        <v>PRINSON DLIMA</v>
      </c>
      <c r="C116" s="119" t="str">
        <f>'[1]1.1'!C116</f>
        <v>A</v>
      </c>
      <c r="D116" s="190">
        <v>4</v>
      </c>
      <c r="E116" s="190">
        <v>4</v>
      </c>
      <c r="F116" s="190">
        <v>4</v>
      </c>
      <c r="G116" s="190">
        <v>3</v>
      </c>
      <c r="H116" s="190"/>
      <c r="I116" s="190"/>
      <c r="J116" s="190">
        <v>4</v>
      </c>
      <c r="K116" s="190">
        <v>8</v>
      </c>
      <c r="L116" s="190">
        <v>7</v>
      </c>
      <c r="M116" s="190">
        <v>8</v>
      </c>
      <c r="N116" s="190"/>
      <c r="O116" s="190">
        <v>10</v>
      </c>
      <c r="P116" s="120"/>
      <c r="Q116" s="26">
        <f t="shared" si="2"/>
        <v>52</v>
      </c>
    </row>
    <row r="117" spans="1:17" s="13" customFormat="1" x14ac:dyDescent="0.25">
      <c r="A117" s="119" t="str">
        <f>'[1]1.1'!A117</f>
        <v>MB207703</v>
      </c>
      <c r="B117" s="123" t="str">
        <f>'[1]1.1'!B117</f>
        <v>PRIYANKA. A</v>
      </c>
      <c r="C117" s="119" t="str">
        <f>'[1]1.1'!C117</f>
        <v>A</v>
      </c>
      <c r="D117" s="190">
        <v>4</v>
      </c>
      <c r="E117" s="190"/>
      <c r="F117" s="190">
        <v>4</v>
      </c>
      <c r="G117" s="190">
        <v>4</v>
      </c>
      <c r="H117" s="190"/>
      <c r="I117" s="190">
        <v>4</v>
      </c>
      <c r="J117" s="190">
        <v>4</v>
      </c>
      <c r="K117" s="190">
        <v>9</v>
      </c>
      <c r="L117" s="190">
        <v>2</v>
      </c>
      <c r="M117" s="190">
        <v>8</v>
      </c>
      <c r="N117" s="190"/>
      <c r="O117" s="190">
        <v>10</v>
      </c>
      <c r="P117" s="120"/>
      <c r="Q117" s="26">
        <f t="shared" si="2"/>
        <v>49</v>
      </c>
    </row>
    <row r="118" spans="1:17" s="13" customFormat="1" x14ac:dyDescent="0.25">
      <c r="A118" s="119" t="str">
        <f>'[1]1.1'!A118</f>
        <v>MB207704</v>
      </c>
      <c r="B118" s="123" t="str">
        <f>'[1]1.1'!B118</f>
        <v>PUNITHA K</v>
      </c>
      <c r="C118" s="119" t="str">
        <f>'[1]1.1'!C118</f>
        <v>B</v>
      </c>
      <c r="D118" s="190">
        <v>3</v>
      </c>
      <c r="E118" s="190">
        <v>5</v>
      </c>
      <c r="F118" s="190">
        <v>5</v>
      </c>
      <c r="G118" s="190">
        <v>5</v>
      </c>
      <c r="H118" s="190"/>
      <c r="I118" s="190"/>
      <c r="J118" s="190">
        <v>5</v>
      </c>
      <c r="K118" s="190">
        <v>8</v>
      </c>
      <c r="L118" s="190">
        <v>9</v>
      </c>
      <c r="M118" s="190">
        <v>8</v>
      </c>
      <c r="N118" s="190"/>
      <c r="O118" s="190">
        <v>9</v>
      </c>
      <c r="P118" s="120"/>
      <c r="Q118" s="26">
        <f t="shared" si="2"/>
        <v>57</v>
      </c>
    </row>
    <row r="119" spans="1:17" s="13" customFormat="1" x14ac:dyDescent="0.25">
      <c r="A119" s="119" t="str">
        <f>'[1]1.1'!A119</f>
        <v>MB207705</v>
      </c>
      <c r="B119" s="123" t="str">
        <f>'[1]1.1'!B119</f>
        <v>RACHANA D</v>
      </c>
      <c r="C119" s="119" t="str">
        <f>'[1]1.1'!C119</f>
        <v>B</v>
      </c>
      <c r="D119" s="190">
        <v>0</v>
      </c>
      <c r="E119" s="190"/>
      <c r="F119" s="190"/>
      <c r="G119" s="190">
        <v>5</v>
      </c>
      <c r="H119" s="190"/>
      <c r="I119" s="190"/>
      <c r="J119" s="190">
        <v>3</v>
      </c>
      <c r="K119" s="190">
        <v>8</v>
      </c>
      <c r="L119" s="190">
        <v>9</v>
      </c>
      <c r="M119" s="190">
        <v>7</v>
      </c>
      <c r="N119" s="190"/>
      <c r="O119" s="190">
        <v>10</v>
      </c>
      <c r="P119" s="120"/>
      <c r="Q119" s="26">
        <f t="shared" si="2"/>
        <v>42</v>
      </c>
    </row>
    <row r="120" spans="1:17" s="13" customFormat="1" x14ac:dyDescent="0.25">
      <c r="A120" s="119" t="str">
        <f>'[1]1.1'!A120</f>
        <v>MB207706</v>
      </c>
      <c r="B120" s="123" t="str">
        <f>'[1]1.1'!B120</f>
        <v>RACHANA H GOWDA</v>
      </c>
      <c r="C120" s="119" t="str">
        <f>'[1]1.1'!C120</f>
        <v>B</v>
      </c>
      <c r="D120" s="190">
        <v>2</v>
      </c>
      <c r="E120" s="190">
        <v>5</v>
      </c>
      <c r="F120" s="190">
        <v>5</v>
      </c>
      <c r="G120" s="190">
        <v>5</v>
      </c>
      <c r="H120" s="190"/>
      <c r="I120" s="190"/>
      <c r="J120" s="190">
        <v>5</v>
      </c>
      <c r="K120" s="190">
        <v>8</v>
      </c>
      <c r="L120" s="190">
        <v>9</v>
      </c>
      <c r="M120" s="190">
        <v>3</v>
      </c>
      <c r="N120" s="190"/>
      <c r="O120" s="190">
        <v>7</v>
      </c>
      <c r="P120" s="120"/>
      <c r="Q120" s="26">
        <f t="shared" si="2"/>
        <v>49</v>
      </c>
    </row>
    <row r="121" spans="1:17" s="13" customFormat="1" x14ac:dyDescent="0.25">
      <c r="A121" s="119" t="str">
        <f>'[1]1.1'!A121</f>
        <v>MB207707</v>
      </c>
      <c r="B121" s="123" t="str">
        <f>'[1]1.1'!B121</f>
        <v>RACHANA KUMARI</v>
      </c>
      <c r="C121" s="119" t="str">
        <f>'[1]1.1'!C121</f>
        <v>B</v>
      </c>
      <c r="D121" s="190">
        <v>3</v>
      </c>
      <c r="E121" s="190"/>
      <c r="F121" s="190">
        <v>5</v>
      </c>
      <c r="G121" s="190">
        <v>5</v>
      </c>
      <c r="H121" s="190"/>
      <c r="I121" s="190">
        <v>5</v>
      </c>
      <c r="J121" s="190">
        <v>5</v>
      </c>
      <c r="K121" s="190">
        <v>8</v>
      </c>
      <c r="L121" s="190">
        <v>8</v>
      </c>
      <c r="M121" s="190">
        <v>7</v>
      </c>
      <c r="N121" s="190"/>
      <c r="O121" s="190">
        <v>10</v>
      </c>
      <c r="P121" s="120"/>
      <c r="Q121" s="26">
        <f t="shared" si="2"/>
        <v>56</v>
      </c>
    </row>
    <row r="122" spans="1:17" s="13" customFormat="1" x14ac:dyDescent="0.25">
      <c r="A122" s="119" t="str">
        <f>'[1]1.1'!A122</f>
        <v>MB207708</v>
      </c>
      <c r="B122" s="123" t="str">
        <f>'[1]1.1'!B122</f>
        <v>RAGHAVENDRA .J.P</v>
      </c>
      <c r="C122" s="119" t="str">
        <f>'[1]1.1'!C122</f>
        <v>B</v>
      </c>
      <c r="D122" s="190">
        <v>5</v>
      </c>
      <c r="E122" s="190">
        <v>5</v>
      </c>
      <c r="F122" s="190">
        <v>4</v>
      </c>
      <c r="G122" s="190">
        <v>5</v>
      </c>
      <c r="H122" s="190"/>
      <c r="I122" s="190">
        <v>5</v>
      </c>
      <c r="J122" s="190">
        <v>3</v>
      </c>
      <c r="K122" s="190">
        <v>9</v>
      </c>
      <c r="L122" s="190">
        <v>8</v>
      </c>
      <c r="M122" s="190"/>
      <c r="N122" s="190">
        <v>9</v>
      </c>
      <c r="O122" s="190">
        <v>12</v>
      </c>
      <c r="P122" s="120"/>
      <c r="Q122" s="26">
        <f t="shared" si="2"/>
        <v>65</v>
      </c>
    </row>
    <row r="123" spans="1:17" s="13" customFormat="1" x14ac:dyDescent="0.25">
      <c r="A123" s="119" t="str">
        <f>'[1]1.1'!A123</f>
        <v>MB207709</v>
      </c>
      <c r="B123" s="123" t="str">
        <f>'[1]1.1'!B123</f>
        <v>RAHUL MONDAL</v>
      </c>
      <c r="C123" s="119" t="str">
        <f>'[1]1.1'!C123</f>
        <v>B</v>
      </c>
      <c r="D123" s="190">
        <v>4</v>
      </c>
      <c r="E123" s="190"/>
      <c r="F123" s="190">
        <v>2</v>
      </c>
      <c r="G123" s="190">
        <v>5</v>
      </c>
      <c r="H123" s="190"/>
      <c r="I123" s="190">
        <v>4</v>
      </c>
      <c r="J123" s="190">
        <v>5</v>
      </c>
      <c r="K123" s="190">
        <v>7</v>
      </c>
      <c r="L123" s="190"/>
      <c r="M123" s="190">
        <v>7</v>
      </c>
      <c r="N123" s="190">
        <v>8</v>
      </c>
      <c r="O123" s="190">
        <v>9</v>
      </c>
      <c r="P123" s="120"/>
      <c r="Q123" s="26">
        <f t="shared" si="2"/>
        <v>51</v>
      </c>
    </row>
    <row r="124" spans="1:17" s="13" customFormat="1" x14ac:dyDescent="0.25">
      <c r="A124" s="119" t="str">
        <f>'[1]1.1'!A124</f>
        <v>MB207710</v>
      </c>
      <c r="B124" s="123" t="str">
        <f>'[1]1.1'!B124</f>
        <v>RAHUL YALAVATTI</v>
      </c>
      <c r="C124" s="119" t="str">
        <f>'[1]1.1'!C124</f>
        <v>B</v>
      </c>
      <c r="D124" s="190">
        <v>3</v>
      </c>
      <c r="E124" s="190">
        <v>5</v>
      </c>
      <c r="F124" s="190">
        <v>4</v>
      </c>
      <c r="G124" s="190">
        <v>5</v>
      </c>
      <c r="H124" s="190"/>
      <c r="I124" s="190"/>
      <c r="J124" s="190">
        <v>5</v>
      </c>
      <c r="K124" s="190">
        <v>8</v>
      </c>
      <c r="L124" s="190">
        <v>8</v>
      </c>
      <c r="M124" s="190"/>
      <c r="N124" s="190">
        <v>5</v>
      </c>
      <c r="O124" s="190">
        <v>11</v>
      </c>
      <c r="P124" s="120"/>
      <c r="Q124" s="26">
        <f t="shared" si="2"/>
        <v>54</v>
      </c>
    </row>
    <row r="125" spans="1:17" s="13" customFormat="1" x14ac:dyDescent="0.25">
      <c r="A125" s="119" t="str">
        <f>'[1]1.1'!A125</f>
        <v>MB207711</v>
      </c>
      <c r="B125" s="123" t="str">
        <f>'[1]1.1'!B125</f>
        <v>RAKESH</v>
      </c>
      <c r="C125" s="119" t="str">
        <f>'[1]1.1'!C125</f>
        <v>B</v>
      </c>
      <c r="D125" s="190">
        <v>3</v>
      </c>
      <c r="E125" s="190">
        <v>4</v>
      </c>
      <c r="F125" s="190">
        <v>5</v>
      </c>
      <c r="G125" s="190">
        <v>5</v>
      </c>
      <c r="H125" s="190"/>
      <c r="I125" s="190"/>
      <c r="J125" s="190">
        <v>5</v>
      </c>
      <c r="K125" s="190">
        <v>9</v>
      </c>
      <c r="L125" s="190">
        <v>8</v>
      </c>
      <c r="M125" s="190">
        <v>9</v>
      </c>
      <c r="N125" s="190"/>
      <c r="O125" s="190">
        <v>10</v>
      </c>
      <c r="P125" s="120"/>
      <c r="Q125" s="26">
        <f t="shared" si="2"/>
        <v>58</v>
      </c>
    </row>
    <row r="126" spans="1:17" s="13" customFormat="1" x14ac:dyDescent="0.25">
      <c r="A126" s="119" t="str">
        <f>'[1]1.1'!A126</f>
        <v>MB207712</v>
      </c>
      <c r="B126" s="123" t="str">
        <f>'[1]1.1'!B126</f>
        <v>RAKSHITH</v>
      </c>
      <c r="C126" s="119" t="str">
        <f>'[1]1.1'!C126</f>
        <v>A</v>
      </c>
      <c r="D126" s="190">
        <v>4</v>
      </c>
      <c r="E126" s="190"/>
      <c r="F126" s="190">
        <v>5</v>
      </c>
      <c r="G126" s="190">
        <v>4</v>
      </c>
      <c r="H126" s="190"/>
      <c r="I126" s="190">
        <v>4</v>
      </c>
      <c r="J126" s="190">
        <v>4</v>
      </c>
      <c r="K126" s="190">
        <v>9</v>
      </c>
      <c r="L126" s="190">
        <v>8</v>
      </c>
      <c r="M126" s="190">
        <v>8</v>
      </c>
      <c r="N126" s="190"/>
      <c r="O126" s="190">
        <v>10</v>
      </c>
      <c r="P126" s="120"/>
      <c r="Q126" s="26">
        <f t="shared" si="2"/>
        <v>56</v>
      </c>
    </row>
    <row r="127" spans="1:17" s="13" customFormat="1" x14ac:dyDescent="0.25">
      <c r="A127" s="119" t="str">
        <f>'[1]1.1'!A127</f>
        <v>MB207713</v>
      </c>
      <c r="B127" s="123" t="str">
        <f>'[1]1.1'!B127</f>
        <v>RAKSHITH HEGDE</v>
      </c>
      <c r="C127" s="119" t="str">
        <f>'[1]1.1'!C127</f>
        <v>C</v>
      </c>
      <c r="D127" s="190">
        <v>5</v>
      </c>
      <c r="E127" s="190"/>
      <c r="F127" s="190">
        <v>4</v>
      </c>
      <c r="G127" s="190">
        <v>5</v>
      </c>
      <c r="H127" s="190"/>
      <c r="I127" s="190">
        <v>3</v>
      </c>
      <c r="J127" s="190">
        <v>4</v>
      </c>
      <c r="K127" s="190">
        <v>8</v>
      </c>
      <c r="L127" s="190">
        <v>7</v>
      </c>
      <c r="M127" s="190">
        <v>8</v>
      </c>
      <c r="N127" s="190"/>
      <c r="O127" s="190">
        <v>11</v>
      </c>
      <c r="P127" s="120"/>
      <c r="Q127" s="26">
        <f t="shared" si="2"/>
        <v>55</v>
      </c>
    </row>
    <row r="128" spans="1:17" s="13" customFormat="1" x14ac:dyDescent="0.25">
      <c r="A128" s="119" t="str">
        <f>'[1]1.1'!A128</f>
        <v>MB207714</v>
      </c>
      <c r="B128" s="123" t="str">
        <f>'[1]1.1'!B128</f>
        <v>RAKSHITH S</v>
      </c>
      <c r="C128" s="119" t="str">
        <f>'[1]1.1'!C128</f>
        <v>B</v>
      </c>
      <c r="D128" s="190">
        <v>3</v>
      </c>
      <c r="E128" s="190"/>
      <c r="F128" s="190">
        <v>5</v>
      </c>
      <c r="G128" s="190">
        <v>5</v>
      </c>
      <c r="H128" s="190"/>
      <c r="I128" s="190">
        <v>5</v>
      </c>
      <c r="J128" s="190"/>
      <c r="K128" s="190">
        <v>8</v>
      </c>
      <c r="L128" s="190">
        <v>10</v>
      </c>
      <c r="M128" s="190"/>
      <c r="N128" s="190">
        <v>6</v>
      </c>
      <c r="O128" s="190">
        <v>10</v>
      </c>
      <c r="P128" s="120"/>
      <c r="Q128" s="26">
        <f t="shared" si="2"/>
        <v>52</v>
      </c>
    </row>
    <row r="129" spans="1:17" s="13" customFormat="1" x14ac:dyDescent="0.25">
      <c r="A129" s="119" t="str">
        <f>'[1]1.1'!A129</f>
        <v>MB207715</v>
      </c>
      <c r="B129" s="123" t="str">
        <f>'[1]1.1'!B129</f>
        <v>RAKSHITH T G</v>
      </c>
      <c r="C129" s="119" t="str">
        <f>'[1]1.1'!C129</f>
        <v>B</v>
      </c>
      <c r="D129" s="190">
        <v>5</v>
      </c>
      <c r="E129" s="190">
        <v>5</v>
      </c>
      <c r="F129" s="190">
        <v>5</v>
      </c>
      <c r="G129" s="190">
        <v>5</v>
      </c>
      <c r="H129" s="190"/>
      <c r="I129" s="190"/>
      <c r="J129" s="190">
        <v>5</v>
      </c>
      <c r="K129" s="190">
        <v>8</v>
      </c>
      <c r="L129" s="190">
        <v>8</v>
      </c>
      <c r="M129" s="190">
        <v>10</v>
      </c>
      <c r="N129" s="190"/>
      <c r="O129" s="190">
        <v>10</v>
      </c>
      <c r="P129" s="120"/>
      <c r="Q129" s="26">
        <f t="shared" si="2"/>
        <v>61</v>
      </c>
    </row>
    <row r="130" spans="1:17" s="13" customFormat="1" x14ac:dyDescent="0.25">
      <c r="A130" s="119" t="str">
        <f>'[1]1.1'!A130</f>
        <v>MB207716</v>
      </c>
      <c r="B130" s="123" t="str">
        <f>'[1]1.1'!B130</f>
        <v>ROHAN R R</v>
      </c>
      <c r="C130" s="119" t="str">
        <f>'[1]1.1'!C130</f>
        <v>A</v>
      </c>
      <c r="D130" s="190">
        <v>4</v>
      </c>
      <c r="E130" s="190"/>
      <c r="F130" s="190">
        <v>3</v>
      </c>
      <c r="G130" s="190">
        <v>4</v>
      </c>
      <c r="H130" s="190"/>
      <c r="I130" s="190"/>
      <c r="J130" s="190">
        <v>3</v>
      </c>
      <c r="K130" s="190">
        <v>8</v>
      </c>
      <c r="L130" s="190"/>
      <c r="M130" s="190"/>
      <c r="N130" s="190"/>
      <c r="O130" s="190">
        <v>9</v>
      </c>
      <c r="P130" s="120"/>
      <c r="Q130" s="26">
        <f t="shared" si="2"/>
        <v>31</v>
      </c>
    </row>
    <row r="131" spans="1:17" s="13" customFormat="1" x14ac:dyDescent="0.25">
      <c r="A131" s="119" t="str">
        <f>'[1]1.1'!A131</f>
        <v>MB207717</v>
      </c>
      <c r="B131" s="123" t="str">
        <f>'[1]1.1'!B131</f>
        <v xml:space="preserve">ROSHANI </v>
      </c>
      <c r="C131" s="119" t="str">
        <f>'[1]1.1'!C131</f>
        <v>A</v>
      </c>
      <c r="D131" s="190">
        <v>4</v>
      </c>
      <c r="E131" s="190"/>
      <c r="F131" s="190">
        <v>4</v>
      </c>
      <c r="G131" s="190">
        <v>4</v>
      </c>
      <c r="H131" s="190"/>
      <c r="I131" s="190">
        <v>4</v>
      </c>
      <c r="J131" s="190">
        <v>3</v>
      </c>
      <c r="K131" s="190">
        <v>9</v>
      </c>
      <c r="L131" s="190">
        <v>9</v>
      </c>
      <c r="M131" s="190">
        <v>9</v>
      </c>
      <c r="N131" s="190"/>
      <c r="O131" s="190">
        <v>10</v>
      </c>
      <c r="P131" s="120"/>
      <c r="Q131" s="26">
        <f t="shared" si="2"/>
        <v>56</v>
      </c>
    </row>
    <row r="132" spans="1:17" s="13" customFormat="1" x14ac:dyDescent="0.25">
      <c r="A132" s="119" t="str">
        <f>'[1]1.1'!A132</f>
        <v>MB207718</v>
      </c>
      <c r="B132" s="123" t="str">
        <f>'[1]1.1'!B132</f>
        <v>ROSHNI MUTHRAJ</v>
      </c>
      <c r="C132" s="119" t="str">
        <f>'[1]1.1'!C132</f>
        <v>C</v>
      </c>
      <c r="D132" s="190">
        <v>5</v>
      </c>
      <c r="E132" s="190">
        <v>5</v>
      </c>
      <c r="F132" s="190">
        <v>5</v>
      </c>
      <c r="G132" s="190">
        <v>5</v>
      </c>
      <c r="H132" s="190"/>
      <c r="I132" s="190"/>
      <c r="J132" s="190">
        <v>5</v>
      </c>
      <c r="K132" s="190">
        <v>9</v>
      </c>
      <c r="L132" s="190">
        <v>6</v>
      </c>
      <c r="M132" s="190">
        <v>9</v>
      </c>
      <c r="N132" s="190"/>
      <c r="O132" s="190">
        <v>11</v>
      </c>
      <c r="P132" s="120"/>
      <c r="Q132" s="26">
        <f t="shared" si="2"/>
        <v>60</v>
      </c>
    </row>
    <row r="133" spans="1:17" s="13" customFormat="1" x14ac:dyDescent="0.25">
      <c r="A133" s="119" t="str">
        <f>'[1]1.1'!A133</f>
        <v>MB207719</v>
      </c>
      <c r="B133" s="123" t="str">
        <f>'[1]1.1'!B133</f>
        <v>RUBINA AFREEN</v>
      </c>
      <c r="C133" s="119" t="str">
        <f>'[1]1.1'!C133</f>
        <v>B</v>
      </c>
      <c r="D133" s="190">
        <v>0</v>
      </c>
      <c r="E133" s="190">
        <v>5</v>
      </c>
      <c r="F133" s="190"/>
      <c r="G133" s="190">
        <v>5</v>
      </c>
      <c r="H133" s="190"/>
      <c r="I133" s="190">
        <v>5</v>
      </c>
      <c r="J133" s="190"/>
      <c r="K133" s="190">
        <v>8</v>
      </c>
      <c r="L133" s="190"/>
      <c r="M133" s="190">
        <v>3</v>
      </c>
      <c r="N133" s="190">
        <v>3</v>
      </c>
      <c r="O133" s="190">
        <v>9</v>
      </c>
      <c r="P133" s="120"/>
      <c r="Q133" s="26">
        <f t="shared" si="2"/>
        <v>38</v>
      </c>
    </row>
    <row r="134" spans="1:17" s="13" customFormat="1" x14ac:dyDescent="0.25">
      <c r="A134" s="119" t="str">
        <f>'[1]1.1'!A134</f>
        <v>MB207720</v>
      </c>
      <c r="B134" s="123" t="str">
        <f>'[1]1.1'!B134</f>
        <v>S.CHETHAN</v>
      </c>
      <c r="C134" s="119" t="str">
        <f>'[1]1.1'!C134</f>
        <v>A</v>
      </c>
      <c r="D134" s="190">
        <v>4</v>
      </c>
      <c r="E134" s="190">
        <v>2</v>
      </c>
      <c r="F134" s="190">
        <v>4</v>
      </c>
      <c r="G134" s="190">
        <v>3</v>
      </c>
      <c r="H134" s="190"/>
      <c r="I134" s="190"/>
      <c r="J134" s="190">
        <v>4</v>
      </c>
      <c r="K134" s="190">
        <v>9</v>
      </c>
      <c r="L134" s="190">
        <v>8</v>
      </c>
      <c r="M134" s="190">
        <v>8</v>
      </c>
      <c r="N134" s="190"/>
      <c r="O134" s="190">
        <v>10</v>
      </c>
      <c r="P134" s="120"/>
      <c r="Q134" s="26">
        <f t="shared" si="2"/>
        <v>52</v>
      </c>
    </row>
    <row r="135" spans="1:17" s="13" customFormat="1" x14ac:dyDescent="0.25">
      <c r="A135" s="119" t="str">
        <f>'[1]1.1'!A135</f>
        <v>MB207721</v>
      </c>
      <c r="B135" s="123" t="str">
        <f>'[1]1.1'!B135</f>
        <v>SACHITH KUMAR</v>
      </c>
      <c r="C135" s="119" t="str">
        <f>'[1]1.1'!C135</f>
        <v>A</v>
      </c>
      <c r="D135" s="190">
        <v>4</v>
      </c>
      <c r="E135" s="190">
        <v>2</v>
      </c>
      <c r="F135" s="190">
        <v>4</v>
      </c>
      <c r="G135" s="190">
        <v>3</v>
      </c>
      <c r="H135" s="190"/>
      <c r="I135" s="190"/>
      <c r="J135" s="190">
        <v>4</v>
      </c>
      <c r="K135" s="190">
        <v>9</v>
      </c>
      <c r="L135" s="190">
        <v>6</v>
      </c>
      <c r="M135" s="190"/>
      <c r="N135" s="190">
        <v>8</v>
      </c>
      <c r="O135" s="190">
        <v>8</v>
      </c>
      <c r="P135" s="120"/>
      <c r="Q135" s="26">
        <f t="shared" si="2"/>
        <v>48</v>
      </c>
    </row>
    <row r="136" spans="1:17" s="13" customFormat="1" x14ac:dyDescent="0.25">
      <c r="A136" s="119" t="str">
        <f>'[1]1.1'!A136</f>
        <v>MB207722</v>
      </c>
      <c r="B136" s="123" t="str">
        <f>'[1]1.1'!B136</f>
        <v>SAHANA M S</v>
      </c>
      <c r="C136" s="119" t="str">
        <f>'[1]1.1'!C136</f>
        <v>B</v>
      </c>
      <c r="D136" s="190">
        <v>1</v>
      </c>
      <c r="E136" s="190">
        <v>5</v>
      </c>
      <c r="F136" s="190">
        <v>5</v>
      </c>
      <c r="G136" s="190">
        <v>5</v>
      </c>
      <c r="H136" s="190"/>
      <c r="I136" s="190"/>
      <c r="J136" s="190">
        <v>3</v>
      </c>
      <c r="K136" s="190">
        <v>8</v>
      </c>
      <c r="L136" s="190">
        <v>8</v>
      </c>
      <c r="M136" s="190">
        <v>9</v>
      </c>
      <c r="N136" s="190"/>
      <c r="O136" s="190">
        <v>9</v>
      </c>
      <c r="P136" s="120"/>
      <c r="Q136" s="26">
        <f t="shared" si="2"/>
        <v>53</v>
      </c>
    </row>
    <row r="137" spans="1:17" s="13" customFormat="1" x14ac:dyDescent="0.25">
      <c r="A137" s="119" t="str">
        <f>'[1]1.1'!A137</f>
        <v>MB207723</v>
      </c>
      <c r="B137" s="123" t="str">
        <f>'[1]1.1'!B137</f>
        <v>SAKSCHI SINGH</v>
      </c>
      <c r="C137" s="119" t="str">
        <f>'[1]1.1'!C137</f>
        <v>C</v>
      </c>
      <c r="D137" s="190">
        <v>4</v>
      </c>
      <c r="E137" s="190"/>
      <c r="F137" s="190">
        <v>4</v>
      </c>
      <c r="G137" s="190">
        <v>4</v>
      </c>
      <c r="H137" s="190"/>
      <c r="I137" s="190"/>
      <c r="J137" s="190">
        <v>3</v>
      </c>
      <c r="K137" s="190">
        <v>8</v>
      </c>
      <c r="L137" s="190">
        <v>5</v>
      </c>
      <c r="M137" s="190"/>
      <c r="N137" s="190">
        <v>6</v>
      </c>
      <c r="O137" s="190">
        <v>7</v>
      </c>
      <c r="P137" s="120"/>
      <c r="Q137" s="26">
        <f t="shared" si="2"/>
        <v>41</v>
      </c>
    </row>
    <row r="138" spans="1:17" s="13" customFormat="1" x14ac:dyDescent="0.25">
      <c r="A138" s="119" t="str">
        <f>'[1]1.1'!A138</f>
        <v>MB207724</v>
      </c>
      <c r="B138" s="123" t="str">
        <f>'[1]1.1'!B138</f>
        <v>SAMIKSHA S SHETTY</v>
      </c>
      <c r="C138" s="119" t="str">
        <f>'[1]1.1'!C138</f>
        <v>B</v>
      </c>
      <c r="D138" s="190">
        <v>4</v>
      </c>
      <c r="E138" s="190">
        <v>5</v>
      </c>
      <c r="F138" s="190">
        <v>5</v>
      </c>
      <c r="G138" s="190"/>
      <c r="H138" s="190"/>
      <c r="I138" s="190">
        <v>5</v>
      </c>
      <c r="J138" s="190"/>
      <c r="K138" s="190">
        <v>8</v>
      </c>
      <c r="L138" s="190">
        <v>8</v>
      </c>
      <c r="M138" s="190">
        <v>2</v>
      </c>
      <c r="N138" s="190"/>
      <c r="O138" s="190">
        <v>10</v>
      </c>
      <c r="P138" s="120"/>
      <c r="Q138" s="26">
        <f t="shared" si="2"/>
        <v>47</v>
      </c>
    </row>
    <row r="139" spans="1:17" s="13" customFormat="1" x14ac:dyDescent="0.25">
      <c r="A139" s="119" t="str">
        <f>'[1]1.1'!A139</f>
        <v>MB207725</v>
      </c>
      <c r="B139" s="123" t="str">
        <f>'[1]1.1'!B139</f>
        <v>SANDEEP H S</v>
      </c>
      <c r="C139" s="119" t="str">
        <f>'[1]1.1'!C139</f>
        <v>C</v>
      </c>
      <c r="D139" s="190">
        <v>5</v>
      </c>
      <c r="E139" s="190"/>
      <c r="F139" s="190">
        <v>4</v>
      </c>
      <c r="G139" s="190">
        <v>4</v>
      </c>
      <c r="H139" s="190"/>
      <c r="I139" s="190">
        <v>4</v>
      </c>
      <c r="J139" s="190">
        <v>4</v>
      </c>
      <c r="K139" s="190">
        <v>9</v>
      </c>
      <c r="L139" s="190"/>
      <c r="M139" s="190">
        <v>8</v>
      </c>
      <c r="N139" s="190">
        <v>8</v>
      </c>
      <c r="O139" s="190">
        <v>12</v>
      </c>
      <c r="P139" s="120"/>
      <c r="Q139" s="26">
        <f t="shared" si="2"/>
        <v>58</v>
      </c>
    </row>
    <row r="140" spans="1:17" s="13" customFormat="1" x14ac:dyDescent="0.25">
      <c r="A140" s="119" t="str">
        <f>'[1]1.1'!A140</f>
        <v>MB207726</v>
      </c>
      <c r="B140" s="123" t="str">
        <f>'[1]1.1'!B140</f>
        <v>SANTHOSH KIRAN S</v>
      </c>
      <c r="C140" s="119" t="str">
        <f>'[1]1.1'!C140</f>
        <v>B</v>
      </c>
      <c r="D140" s="190">
        <v>5</v>
      </c>
      <c r="E140" s="190">
        <v>5</v>
      </c>
      <c r="F140" s="190">
        <v>5</v>
      </c>
      <c r="G140" s="190">
        <v>5</v>
      </c>
      <c r="H140" s="190"/>
      <c r="I140" s="190"/>
      <c r="J140" s="190"/>
      <c r="K140" s="190">
        <v>8</v>
      </c>
      <c r="L140" s="190">
        <v>8</v>
      </c>
      <c r="M140" s="190">
        <v>8</v>
      </c>
      <c r="N140" s="190"/>
      <c r="O140" s="190">
        <v>9</v>
      </c>
      <c r="P140" s="120"/>
      <c r="Q140" s="26">
        <f t="shared" si="2"/>
        <v>53</v>
      </c>
    </row>
    <row r="141" spans="1:17" s="13" customFormat="1" x14ac:dyDescent="0.25">
      <c r="A141" s="119" t="str">
        <f>'[1]1.1'!A141</f>
        <v>MB207727</v>
      </c>
      <c r="B141" s="123" t="str">
        <f>'[1]1.1'!B141</f>
        <v>SARIKA MALLYA U</v>
      </c>
      <c r="C141" s="119" t="str">
        <f>'[1]1.1'!C141</f>
        <v>B</v>
      </c>
      <c r="D141" s="190">
        <v>5</v>
      </c>
      <c r="E141" s="190">
        <v>5</v>
      </c>
      <c r="F141" s="190">
        <v>5</v>
      </c>
      <c r="G141" s="190">
        <v>5</v>
      </c>
      <c r="H141" s="190"/>
      <c r="I141" s="190"/>
      <c r="J141" s="190">
        <v>5</v>
      </c>
      <c r="K141" s="190">
        <v>8</v>
      </c>
      <c r="L141" s="190">
        <v>8</v>
      </c>
      <c r="M141" s="190">
        <v>8</v>
      </c>
      <c r="N141" s="190"/>
      <c r="O141" s="190">
        <v>10</v>
      </c>
      <c r="P141" s="120"/>
      <c r="Q141" s="26">
        <f t="shared" si="2"/>
        <v>59</v>
      </c>
    </row>
    <row r="142" spans="1:17" s="13" customFormat="1" x14ac:dyDescent="0.25">
      <c r="A142" s="119" t="str">
        <f>'[1]1.1'!A142</f>
        <v>MB207728</v>
      </c>
      <c r="B142" s="123" t="str">
        <f>'[1]1.1'!B142</f>
        <v>SATISHKUMAR K PILLE</v>
      </c>
      <c r="C142" s="119" t="str">
        <f>'[1]1.1'!C142</f>
        <v>B</v>
      </c>
      <c r="D142" s="190">
        <v>5</v>
      </c>
      <c r="E142" s="190">
        <v>5</v>
      </c>
      <c r="F142" s="190">
        <v>5</v>
      </c>
      <c r="G142" s="190">
        <v>5</v>
      </c>
      <c r="H142" s="190"/>
      <c r="I142" s="190"/>
      <c r="J142" s="190">
        <v>5</v>
      </c>
      <c r="K142" s="190">
        <v>8</v>
      </c>
      <c r="L142" s="190"/>
      <c r="M142" s="190">
        <v>9</v>
      </c>
      <c r="N142" s="190">
        <v>3</v>
      </c>
      <c r="O142" s="190">
        <v>10</v>
      </c>
      <c r="P142" s="120"/>
      <c r="Q142" s="26">
        <f t="shared" si="2"/>
        <v>55</v>
      </c>
    </row>
    <row r="143" spans="1:17" s="13" customFormat="1" x14ac:dyDescent="0.25">
      <c r="A143" s="119" t="str">
        <f>'[1]1.1'!A143</f>
        <v>MB207729</v>
      </c>
      <c r="B143" s="123" t="str">
        <f>'[1]1.1'!B143</f>
        <v>SHARAN BANDRAD</v>
      </c>
      <c r="C143" s="119" t="str">
        <f>'[1]1.1'!C143</f>
        <v>C</v>
      </c>
      <c r="D143" s="190">
        <v>5</v>
      </c>
      <c r="E143" s="190"/>
      <c r="F143" s="190">
        <v>5</v>
      </c>
      <c r="G143" s="190">
        <v>4</v>
      </c>
      <c r="H143" s="190"/>
      <c r="I143" s="190">
        <v>3</v>
      </c>
      <c r="J143" s="190">
        <v>4</v>
      </c>
      <c r="K143" s="190">
        <v>9</v>
      </c>
      <c r="L143" s="190">
        <v>6</v>
      </c>
      <c r="M143" s="190">
        <v>8</v>
      </c>
      <c r="N143" s="190"/>
      <c r="O143" s="190">
        <v>12</v>
      </c>
      <c r="P143" s="120"/>
      <c r="Q143" s="26">
        <f t="shared" si="2"/>
        <v>56</v>
      </c>
    </row>
    <row r="144" spans="1:17" s="13" customFormat="1" x14ac:dyDescent="0.25">
      <c r="A144" s="119" t="str">
        <f>'[1]1.1'!A144</f>
        <v>MB207730</v>
      </c>
      <c r="B144" s="123" t="str">
        <f>'[1]1.1'!B144</f>
        <v>SHARVANI M S</v>
      </c>
      <c r="C144" s="119" t="str">
        <f>'[1]1.1'!C144</f>
        <v>B</v>
      </c>
      <c r="D144" s="190">
        <v>5</v>
      </c>
      <c r="E144" s="190">
        <v>5</v>
      </c>
      <c r="F144" s="190"/>
      <c r="G144" s="190"/>
      <c r="H144" s="190">
        <v>5</v>
      </c>
      <c r="I144" s="190">
        <v>5</v>
      </c>
      <c r="J144" s="190">
        <v>5</v>
      </c>
      <c r="K144" s="190">
        <v>8</v>
      </c>
      <c r="L144" s="190">
        <v>9</v>
      </c>
      <c r="M144" s="190">
        <v>1</v>
      </c>
      <c r="N144" s="190"/>
      <c r="O144" s="190">
        <v>5</v>
      </c>
      <c r="P144" s="120"/>
      <c r="Q144" s="26">
        <f t="shared" ref="Q144:Q194" si="3">SUM(D144:O144)</f>
        <v>48</v>
      </c>
    </row>
    <row r="145" spans="1:17" s="13" customFormat="1" x14ac:dyDescent="0.25">
      <c r="A145" s="119" t="str">
        <f>'[1]1.1'!A145</f>
        <v>MB207731</v>
      </c>
      <c r="B145" s="123" t="str">
        <f>'[1]1.1'!B145</f>
        <v>SHASHANK Y</v>
      </c>
      <c r="C145" s="119" t="str">
        <f>'[1]1.1'!C145</f>
        <v>C</v>
      </c>
      <c r="D145" s="190">
        <v>5</v>
      </c>
      <c r="E145" s="190"/>
      <c r="F145" s="190">
        <v>5</v>
      </c>
      <c r="G145" s="190">
        <v>3</v>
      </c>
      <c r="H145" s="190"/>
      <c r="I145" s="190">
        <v>4</v>
      </c>
      <c r="J145" s="190">
        <v>4</v>
      </c>
      <c r="K145" s="190">
        <v>8</v>
      </c>
      <c r="L145" s="190">
        <v>7</v>
      </c>
      <c r="M145" s="190">
        <v>6</v>
      </c>
      <c r="N145" s="190"/>
      <c r="O145" s="190">
        <v>6</v>
      </c>
      <c r="P145" s="120"/>
      <c r="Q145" s="26">
        <f t="shared" si="3"/>
        <v>48</v>
      </c>
    </row>
    <row r="146" spans="1:17" s="13" customFormat="1" x14ac:dyDescent="0.25">
      <c r="A146" s="119" t="str">
        <f>'[1]1.1'!A146</f>
        <v>MB207732</v>
      </c>
      <c r="B146" s="123" t="str">
        <f>'[1]1.1'!B146</f>
        <v>SHETTY LAVANYA SHEKHAR</v>
      </c>
      <c r="C146" s="119" t="str">
        <f>'[1]1.1'!C146</f>
        <v>B</v>
      </c>
      <c r="D146" s="190">
        <v>5</v>
      </c>
      <c r="E146" s="190">
        <v>5</v>
      </c>
      <c r="F146" s="190">
        <v>5</v>
      </c>
      <c r="G146" s="190">
        <v>5</v>
      </c>
      <c r="H146" s="190">
        <v>5</v>
      </c>
      <c r="I146" s="190"/>
      <c r="J146" s="190"/>
      <c r="K146" s="190">
        <v>8</v>
      </c>
      <c r="L146" s="190">
        <v>8</v>
      </c>
      <c r="M146" s="190"/>
      <c r="N146" s="190"/>
      <c r="O146" s="190">
        <v>10</v>
      </c>
      <c r="P146" s="120"/>
      <c r="Q146" s="26">
        <f t="shared" si="3"/>
        <v>51</v>
      </c>
    </row>
    <row r="147" spans="1:17" s="13" customFormat="1" x14ac:dyDescent="0.25">
      <c r="A147" s="119" t="str">
        <f>'[1]1.1'!A147</f>
        <v>MB207733</v>
      </c>
      <c r="B147" s="123" t="str">
        <f>'[1]1.1'!B147</f>
        <v>SHISHIR.S.ACHARYA</v>
      </c>
      <c r="C147" s="119" t="str">
        <f>'[1]1.1'!C147</f>
        <v>C</v>
      </c>
      <c r="D147" s="190">
        <v>5</v>
      </c>
      <c r="E147" s="190">
        <v>4</v>
      </c>
      <c r="F147" s="190">
        <v>4</v>
      </c>
      <c r="G147" s="190">
        <v>4</v>
      </c>
      <c r="H147" s="190"/>
      <c r="I147" s="190"/>
      <c r="J147" s="190">
        <v>4</v>
      </c>
      <c r="K147" s="190">
        <v>8</v>
      </c>
      <c r="L147" s="190">
        <v>8</v>
      </c>
      <c r="M147" s="190">
        <v>4</v>
      </c>
      <c r="N147" s="190"/>
      <c r="O147" s="190">
        <v>12</v>
      </c>
      <c r="P147" s="120"/>
      <c r="Q147" s="26">
        <f t="shared" si="3"/>
        <v>53</v>
      </c>
    </row>
    <row r="148" spans="1:17" s="13" customFormat="1" x14ac:dyDescent="0.25">
      <c r="A148" s="119" t="str">
        <f>'[1]1.1'!A148</f>
        <v>MB207734</v>
      </c>
      <c r="B148" s="123" t="str">
        <f>'[1]1.1'!B148</f>
        <v>SHIVAKUMAR C H</v>
      </c>
      <c r="C148" s="119" t="str">
        <f>'[1]1.1'!C148</f>
        <v>B</v>
      </c>
      <c r="D148" s="190">
        <v>3</v>
      </c>
      <c r="E148" s="190">
        <v>3</v>
      </c>
      <c r="F148" s="190">
        <v>5</v>
      </c>
      <c r="G148" s="190">
        <v>5</v>
      </c>
      <c r="H148" s="190"/>
      <c r="I148" s="190"/>
      <c r="J148" s="190">
        <v>5</v>
      </c>
      <c r="K148" s="190">
        <v>8</v>
      </c>
      <c r="L148" s="190">
        <v>9</v>
      </c>
      <c r="M148" s="190"/>
      <c r="N148" s="190"/>
      <c r="O148" s="190">
        <v>10</v>
      </c>
      <c r="P148" s="120"/>
      <c r="Q148" s="26">
        <f t="shared" si="3"/>
        <v>48</v>
      </c>
    </row>
    <row r="149" spans="1:17" s="13" customFormat="1" x14ac:dyDescent="0.25">
      <c r="A149" s="119" t="str">
        <f>'[1]1.1'!A149</f>
        <v>MB207735</v>
      </c>
      <c r="B149" s="123" t="str">
        <f>'[1]1.1'!B149</f>
        <v>SHIVASUBRAMANYAM S PATANGI</v>
      </c>
      <c r="C149" s="119" t="str">
        <f>'[1]1.1'!C149</f>
        <v>C</v>
      </c>
      <c r="D149" s="190">
        <v>5</v>
      </c>
      <c r="E149" s="190">
        <v>4</v>
      </c>
      <c r="F149" s="190">
        <v>4</v>
      </c>
      <c r="G149" s="190">
        <v>5</v>
      </c>
      <c r="H149" s="190"/>
      <c r="I149" s="190"/>
      <c r="J149" s="190">
        <v>4</v>
      </c>
      <c r="K149" s="190">
        <v>8</v>
      </c>
      <c r="L149" s="190">
        <v>6</v>
      </c>
      <c r="M149" s="190">
        <v>8</v>
      </c>
      <c r="N149" s="190"/>
      <c r="O149" s="190">
        <v>12</v>
      </c>
      <c r="P149" s="120"/>
      <c r="Q149" s="26">
        <f t="shared" si="3"/>
        <v>56</v>
      </c>
    </row>
    <row r="150" spans="1:17" s="13" customFormat="1" x14ac:dyDescent="0.25">
      <c r="A150" s="119" t="str">
        <f>'[1]1.1'!A150</f>
        <v>MB207736</v>
      </c>
      <c r="B150" s="123" t="str">
        <f>'[1]1.1'!B150</f>
        <v>SHREE VAISHNAVI SUTRAVE</v>
      </c>
      <c r="C150" s="119" t="str">
        <f>'[1]1.1'!C150</f>
        <v>C</v>
      </c>
      <c r="D150" s="190">
        <v>5</v>
      </c>
      <c r="E150" s="190"/>
      <c r="F150" s="190">
        <v>3</v>
      </c>
      <c r="G150" s="190">
        <v>3</v>
      </c>
      <c r="H150" s="190"/>
      <c r="I150" s="190">
        <v>3</v>
      </c>
      <c r="J150" s="190">
        <v>3</v>
      </c>
      <c r="K150" s="190">
        <v>8</v>
      </c>
      <c r="L150" s="190">
        <v>7</v>
      </c>
      <c r="M150" s="190">
        <v>7</v>
      </c>
      <c r="N150" s="190"/>
      <c r="O150" s="190">
        <v>7</v>
      </c>
      <c r="P150" s="120"/>
      <c r="Q150" s="26">
        <f t="shared" si="3"/>
        <v>46</v>
      </c>
    </row>
    <row r="151" spans="1:17" s="13" customFormat="1" x14ac:dyDescent="0.25">
      <c r="A151" s="119" t="str">
        <f>'[1]1.1'!A151</f>
        <v>MB207737</v>
      </c>
      <c r="B151" s="123" t="str">
        <f>'[1]1.1'!B151</f>
        <v>SHRESTA B BHAT</v>
      </c>
      <c r="C151" s="119" t="str">
        <f>'[1]1.1'!C151</f>
        <v>A</v>
      </c>
      <c r="D151" s="190">
        <v>5</v>
      </c>
      <c r="E151" s="190">
        <v>3</v>
      </c>
      <c r="F151" s="190">
        <v>5</v>
      </c>
      <c r="G151" s="190">
        <v>4</v>
      </c>
      <c r="H151" s="190"/>
      <c r="I151" s="190"/>
      <c r="J151" s="190">
        <v>5</v>
      </c>
      <c r="K151" s="190">
        <v>9</v>
      </c>
      <c r="L151" s="190">
        <v>7</v>
      </c>
      <c r="M151" s="190">
        <v>8</v>
      </c>
      <c r="N151" s="190"/>
      <c r="O151" s="190">
        <v>10</v>
      </c>
      <c r="P151" s="120"/>
      <c r="Q151" s="26">
        <f t="shared" si="3"/>
        <v>56</v>
      </c>
    </row>
    <row r="152" spans="1:17" s="13" customFormat="1" x14ac:dyDescent="0.25">
      <c r="A152" s="119" t="str">
        <f>'[1]1.1'!A152</f>
        <v>MB207738</v>
      </c>
      <c r="B152" s="123" t="str">
        <f>'[1]1.1'!B152</f>
        <v>SHRUTHI G</v>
      </c>
      <c r="C152" s="119" t="str">
        <f>'[1]1.1'!C152</f>
        <v>C</v>
      </c>
      <c r="D152" s="190">
        <v>5</v>
      </c>
      <c r="E152" s="190">
        <v>2</v>
      </c>
      <c r="F152" s="190">
        <v>4</v>
      </c>
      <c r="G152" s="190">
        <v>4</v>
      </c>
      <c r="H152" s="190"/>
      <c r="I152" s="190"/>
      <c r="J152" s="190">
        <v>4</v>
      </c>
      <c r="K152" s="190">
        <v>8</v>
      </c>
      <c r="L152" s="190">
        <v>7</v>
      </c>
      <c r="M152" s="190">
        <v>5</v>
      </c>
      <c r="N152" s="190"/>
      <c r="O152" s="190">
        <v>12</v>
      </c>
      <c r="P152" s="120"/>
      <c r="Q152" s="26">
        <f t="shared" si="3"/>
        <v>51</v>
      </c>
    </row>
    <row r="153" spans="1:17" s="13" customFormat="1" x14ac:dyDescent="0.25">
      <c r="A153" s="119" t="str">
        <f>'[1]1.1'!A153</f>
        <v>MB207739</v>
      </c>
      <c r="B153" s="123" t="str">
        <f>'[1]1.1'!B153</f>
        <v>SHRUTHI.R</v>
      </c>
      <c r="C153" s="119" t="str">
        <f>'[1]1.1'!C153</f>
        <v>C</v>
      </c>
      <c r="D153" s="190">
        <v>3</v>
      </c>
      <c r="E153" s="190">
        <v>2</v>
      </c>
      <c r="F153" s="190">
        <v>4</v>
      </c>
      <c r="G153" s="190">
        <v>4</v>
      </c>
      <c r="H153" s="190"/>
      <c r="I153" s="190"/>
      <c r="J153" s="190">
        <v>3</v>
      </c>
      <c r="K153" s="190">
        <v>6</v>
      </c>
      <c r="L153" s="190">
        <v>6</v>
      </c>
      <c r="M153" s="190">
        <v>8</v>
      </c>
      <c r="N153" s="190"/>
      <c r="O153" s="190">
        <v>11</v>
      </c>
      <c r="P153" s="120"/>
      <c r="Q153" s="26">
        <f t="shared" si="3"/>
        <v>47</v>
      </c>
    </row>
    <row r="154" spans="1:17" s="13" customFormat="1" x14ac:dyDescent="0.25">
      <c r="A154" s="119" t="str">
        <f>'[1]1.1'!A154</f>
        <v>MB207740</v>
      </c>
      <c r="B154" s="123" t="str">
        <f>'[1]1.1'!B154</f>
        <v>SIDDHANT BHARAT MUCHAKANI</v>
      </c>
      <c r="C154" s="119" t="str">
        <f>'[1]1.1'!C154</f>
        <v>C</v>
      </c>
      <c r="D154" s="190">
        <v>5</v>
      </c>
      <c r="E154" s="190">
        <v>3</v>
      </c>
      <c r="F154" s="190">
        <v>3</v>
      </c>
      <c r="G154" s="190">
        <v>3</v>
      </c>
      <c r="H154" s="190"/>
      <c r="I154" s="190"/>
      <c r="J154" s="190"/>
      <c r="K154" s="190">
        <v>8</v>
      </c>
      <c r="L154" s="190">
        <v>8</v>
      </c>
      <c r="M154" s="190">
        <v>8</v>
      </c>
      <c r="N154" s="190"/>
      <c r="O154" s="190">
        <v>12</v>
      </c>
      <c r="P154" s="120"/>
      <c r="Q154" s="26">
        <f t="shared" si="3"/>
        <v>50</v>
      </c>
    </row>
    <row r="155" spans="1:17" s="13" customFormat="1" x14ac:dyDescent="0.25">
      <c r="A155" s="119" t="str">
        <f>'[1]1.1'!A155</f>
        <v>MB207741</v>
      </c>
      <c r="B155" s="123" t="str">
        <f>'[1]1.1'!B155</f>
        <v>SINDHU L DABEER</v>
      </c>
      <c r="C155" s="119" t="str">
        <f>'[1]1.1'!C155</f>
        <v>C</v>
      </c>
      <c r="D155" s="190">
        <v>5</v>
      </c>
      <c r="E155" s="190">
        <v>0</v>
      </c>
      <c r="F155" s="190">
        <v>4</v>
      </c>
      <c r="G155" s="190">
        <v>5</v>
      </c>
      <c r="H155" s="190"/>
      <c r="I155" s="190"/>
      <c r="J155" s="190">
        <v>3</v>
      </c>
      <c r="K155" s="190">
        <v>8</v>
      </c>
      <c r="L155" s="190">
        <v>9</v>
      </c>
      <c r="M155" s="190">
        <v>8</v>
      </c>
      <c r="N155" s="190"/>
      <c r="O155" s="190">
        <v>12</v>
      </c>
      <c r="P155" s="120"/>
      <c r="Q155" s="26">
        <f t="shared" si="3"/>
        <v>54</v>
      </c>
    </row>
    <row r="156" spans="1:17" s="13" customFormat="1" x14ac:dyDescent="0.25">
      <c r="A156" s="119" t="str">
        <f>'[1]1.1'!A156</f>
        <v>MB207742</v>
      </c>
      <c r="B156" s="123" t="str">
        <f>'[1]1.1'!B156</f>
        <v>SIRISHA K J</v>
      </c>
      <c r="C156" s="119" t="str">
        <f>'[1]1.1'!C156</f>
        <v>C</v>
      </c>
      <c r="D156" s="190">
        <v>5</v>
      </c>
      <c r="E156" s="190">
        <v>5</v>
      </c>
      <c r="F156" s="190">
        <v>5</v>
      </c>
      <c r="G156" s="190">
        <v>4</v>
      </c>
      <c r="H156" s="190"/>
      <c r="I156" s="190"/>
      <c r="J156" s="190">
        <v>5</v>
      </c>
      <c r="K156" s="190">
        <v>8</v>
      </c>
      <c r="L156" s="190">
        <v>8</v>
      </c>
      <c r="M156" s="190">
        <v>8</v>
      </c>
      <c r="N156" s="190"/>
      <c r="O156" s="190">
        <v>12</v>
      </c>
      <c r="P156" s="120"/>
      <c r="Q156" s="26">
        <f t="shared" si="3"/>
        <v>60</v>
      </c>
    </row>
    <row r="157" spans="1:17" s="13" customFormat="1" x14ac:dyDescent="0.25">
      <c r="A157" s="119" t="str">
        <f>'[1]1.1'!A157</f>
        <v>MB207743</v>
      </c>
      <c r="B157" s="123" t="str">
        <f>'[1]1.1'!B157</f>
        <v>SNEHA GOWDA R</v>
      </c>
      <c r="C157" s="119" t="str">
        <f>'[1]1.1'!C157</f>
        <v>A</v>
      </c>
      <c r="D157" s="190">
        <v>4</v>
      </c>
      <c r="E157" s="190">
        <v>3</v>
      </c>
      <c r="F157" s="190">
        <v>4</v>
      </c>
      <c r="G157" s="190">
        <v>4</v>
      </c>
      <c r="H157" s="190"/>
      <c r="I157" s="190"/>
      <c r="J157" s="190">
        <v>5</v>
      </c>
      <c r="K157" s="190">
        <v>8</v>
      </c>
      <c r="L157" s="190">
        <v>8</v>
      </c>
      <c r="M157" s="190">
        <v>7</v>
      </c>
      <c r="N157" s="190"/>
      <c r="O157" s="190">
        <v>12</v>
      </c>
      <c r="P157" s="120"/>
      <c r="Q157" s="26">
        <f t="shared" si="3"/>
        <v>55</v>
      </c>
    </row>
    <row r="158" spans="1:17" s="13" customFormat="1" x14ac:dyDescent="0.25">
      <c r="A158" s="119" t="str">
        <f>'[1]1.1'!A158</f>
        <v>MB207744</v>
      </c>
      <c r="B158" s="123" t="str">
        <f>'[1]1.1'!B158</f>
        <v>SOUBHAGYA BHAT</v>
      </c>
      <c r="C158" s="119" t="str">
        <f>'[1]1.1'!C158</f>
        <v>A</v>
      </c>
      <c r="D158" s="190">
        <v>3</v>
      </c>
      <c r="E158" s="190">
        <v>5</v>
      </c>
      <c r="F158" s="190">
        <v>4</v>
      </c>
      <c r="G158" s="190">
        <v>3</v>
      </c>
      <c r="H158" s="190"/>
      <c r="I158" s="190">
        <v>4</v>
      </c>
      <c r="J158" s="190">
        <v>4</v>
      </c>
      <c r="K158" s="190">
        <v>8</v>
      </c>
      <c r="L158" s="190">
        <v>8</v>
      </c>
      <c r="M158" s="190">
        <v>9</v>
      </c>
      <c r="N158" s="190"/>
      <c r="O158" s="190">
        <v>10</v>
      </c>
      <c r="P158" s="120"/>
      <c r="Q158" s="26">
        <f t="shared" si="3"/>
        <v>58</v>
      </c>
    </row>
    <row r="159" spans="1:17" s="13" customFormat="1" x14ac:dyDescent="0.25">
      <c r="A159" s="119" t="str">
        <f>'[1]1.1'!A159</f>
        <v>MB207745</v>
      </c>
      <c r="B159" s="123" t="str">
        <f>'[1]1.1'!B159</f>
        <v>SPARSHA S</v>
      </c>
      <c r="C159" s="119" t="str">
        <f>'[1]1.1'!C159</f>
        <v>A</v>
      </c>
      <c r="D159" s="190">
        <v>4</v>
      </c>
      <c r="E159" s="190"/>
      <c r="F159" s="190">
        <v>5</v>
      </c>
      <c r="G159" s="190">
        <v>4</v>
      </c>
      <c r="H159" s="190"/>
      <c r="I159" s="190">
        <v>4</v>
      </c>
      <c r="J159" s="190">
        <v>4</v>
      </c>
      <c r="K159" s="190">
        <v>8</v>
      </c>
      <c r="L159" s="190">
        <v>8</v>
      </c>
      <c r="M159" s="190">
        <v>8</v>
      </c>
      <c r="N159" s="190"/>
      <c r="O159" s="190">
        <v>10</v>
      </c>
      <c r="P159" s="120"/>
      <c r="Q159" s="26">
        <f t="shared" si="3"/>
        <v>55</v>
      </c>
    </row>
    <row r="160" spans="1:17" s="13" customFormat="1" x14ac:dyDescent="0.25">
      <c r="A160" s="119" t="str">
        <f>'[1]1.1'!A160</f>
        <v>MB207746</v>
      </c>
      <c r="B160" s="123" t="str">
        <f>'[1]1.1'!B160</f>
        <v>SRILAXMI</v>
      </c>
      <c r="C160" s="119" t="str">
        <f>'[1]1.1'!C160</f>
        <v>B</v>
      </c>
      <c r="D160" s="190">
        <v>5</v>
      </c>
      <c r="E160" s="190">
        <v>5</v>
      </c>
      <c r="F160" s="190">
        <v>5</v>
      </c>
      <c r="G160" s="190">
        <v>5</v>
      </c>
      <c r="H160" s="190"/>
      <c r="I160" s="190"/>
      <c r="J160" s="190">
        <v>5</v>
      </c>
      <c r="K160" s="190">
        <v>8</v>
      </c>
      <c r="L160" s="190">
        <v>9</v>
      </c>
      <c r="M160" s="190">
        <v>5</v>
      </c>
      <c r="N160" s="190"/>
      <c r="O160" s="190">
        <v>10</v>
      </c>
      <c r="P160" s="120"/>
      <c r="Q160" s="26">
        <f t="shared" si="3"/>
        <v>57</v>
      </c>
    </row>
    <row r="161" spans="1:17" s="13" customFormat="1" x14ac:dyDescent="0.25">
      <c r="A161" s="119" t="str">
        <f>'[1]1.1'!A161</f>
        <v>MB207747</v>
      </c>
      <c r="B161" s="123" t="str">
        <f>'[1]1.1'!B161</f>
        <v>SRIPOORNA INDURKAR</v>
      </c>
      <c r="C161" s="119" t="str">
        <f>'[1]1.1'!C161</f>
        <v>C</v>
      </c>
      <c r="D161" s="190">
        <v>3</v>
      </c>
      <c r="E161" s="190">
        <v>3</v>
      </c>
      <c r="F161" s="190">
        <v>2</v>
      </c>
      <c r="G161" s="190">
        <v>3</v>
      </c>
      <c r="H161" s="190"/>
      <c r="I161" s="190"/>
      <c r="J161" s="190"/>
      <c r="K161" s="190">
        <v>8</v>
      </c>
      <c r="L161" s="190">
        <v>7</v>
      </c>
      <c r="M161" s="190"/>
      <c r="N161" s="190">
        <v>7</v>
      </c>
      <c r="O161" s="190">
        <v>12</v>
      </c>
      <c r="P161" s="120"/>
      <c r="Q161" s="26">
        <f t="shared" si="3"/>
        <v>45</v>
      </c>
    </row>
    <row r="162" spans="1:17" s="13" customFormat="1" x14ac:dyDescent="0.25">
      <c r="A162" s="119" t="str">
        <f>'[1]1.1'!A162</f>
        <v>MB207748</v>
      </c>
      <c r="B162" s="123" t="str">
        <f>'[1]1.1'!B162</f>
        <v>SRUSHTI B R</v>
      </c>
      <c r="C162" s="119" t="str">
        <f>'[1]1.1'!C162</f>
        <v>B</v>
      </c>
      <c r="D162" s="190">
        <v>5</v>
      </c>
      <c r="E162" s="190"/>
      <c r="F162" s="190">
        <v>5</v>
      </c>
      <c r="G162" s="190">
        <v>5</v>
      </c>
      <c r="H162" s="190"/>
      <c r="I162" s="190">
        <v>5</v>
      </c>
      <c r="J162" s="190">
        <v>5</v>
      </c>
      <c r="K162" s="190">
        <v>8</v>
      </c>
      <c r="L162" s="190">
        <v>8</v>
      </c>
      <c r="M162" s="190">
        <v>9</v>
      </c>
      <c r="N162" s="190"/>
      <c r="O162" s="190">
        <v>11</v>
      </c>
      <c r="P162" s="120"/>
      <c r="Q162" s="26">
        <f t="shared" si="3"/>
        <v>61</v>
      </c>
    </row>
    <row r="163" spans="1:17" s="13" customFormat="1" x14ac:dyDescent="0.25">
      <c r="A163" s="119" t="str">
        <f>'[1]1.1'!A163</f>
        <v>MB207749</v>
      </c>
      <c r="B163" s="123" t="str">
        <f>'[1]1.1'!B163</f>
        <v>SUBHASHINI K N</v>
      </c>
      <c r="C163" s="119" t="str">
        <f>'[1]1.1'!C163</f>
        <v>B</v>
      </c>
      <c r="D163" s="190">
        <v>5</v>
      </c>
      <c r="E163" s="190">
        <v>5</v>
      </c>
      <c r="F163" s="190">
        <v>5</v>
      </c>
      <c r="G163" s="190">
        <v>3</v>
      </c>
      <c r="H163" s="190"/>
      <c r="I163" s="190">
        <v>3</v>
      </c>
      <c r="J163" s="190"/>
      <c r="K163" s="190">
        <v>8</v>
      </c>
      <c r="L163" s="190"/>
      <c r="M163" s="190">
        <v>9</v>
      </c>
      <c r="N163" s="190">
        <v>9</v>
      </c>
      <c r="O163" s="190">
        <v>11</v>
      </c>
      <c r="P163" s="120"/>
      <c r="Q163" s="26">
        <f t="shared" si="3"/>
        <v>58</v>
      </c>
    </row>
    <row r="164" spans="1:17" s="13" customFormat="1" x14ac:dyDescent="0.25">
      <c r="A164" s="119" t="str">
        <f>'[1]1.1'!A164</f>
        <v>MB207750</v>
      </c>
      <c r="B164" s="123" t="str">
        <f>'[1]1.1'!B164</f>
        <v>SUHAS H</v>
      </c>
      <c r="C164" s="119" t="str">
        <f>'[1]1.1'!C164</f>
        <v>B</v>
      </c>
      <c r="D164" s="190">
        <v>3</v>
      </c>
      <c r="E164" s="190"/>
      <c r="F164" s="190">
        <v>5</v>
      </c>
      <c r="G164" s="190">
        <v>5</v>
      </c>
      <c r="H164" s="190"/>
      <c r="I164" s="190"/>
      <c r="J164" s="190">
        <v>5</v>
      </c>
      <c r="K164" s="190">
        <v>8</v>
      </c>
      <c r="L164" s="190">
        <v>8</v>
      </c>
      <c r="M164" s="190">
        <v>4</v>
      </c>
      <c r="N164" s="190"/>
      <c r="O164" s="190">
        <v>10</v>
      </c>
      <c r="P164" s="120"/>
      <c r="Q164" s="26">
        <f t="shared" si="3"/>
        <v>48</v>
      </c>
    </row>
    <row r="165" spans="1:17" s="13" customFormat="1" x14ac:dyDescent="0.25">
      <c r="A165" s="119" t="str">
        <f>'[1]1.1'!A165</f>
        <v>MB207751</v>
      </c>
      <c r="B165" s="123" t="str">
        <f>'[1]1.1'!B165</f>
        <v>SUHAS M</v>
      </c>
      <c r="C165" s="119" t="str">
        <f>'[1]1.1'!C165</f>
        <v>C</v>
      </c>
      <c r="D165" s="190">
        <v>5</v>
      </c>
      <c r="E165" s="190">
        <v>3</v>
      </c>
      <c r="F165" s="190">
        <v>5</v>
      </c>
      <c r="G165" s="190">
        <v>5</v>
      </c>
      <c r="H165" s="190"/>
      <c r="I165" s="190"/>
      <c r="J165" s="190">
        <v>4</v>
      </c>
      <c r="K165" s="190">
        <v>8</v>
      </c>
      <c r="L165" s="190">
        <v>6</v>
      </c>
      <c r="M165" s="190">
        <v>8</v>
      </c>
      <c r="N165" s="190"/>
      <c r="O165" s="190">
        <v>12</v>
      </c>
      <c r="P165" s="120"/>
      <c r="Q165" s="26">
        <f t="shared" si="3"/>
        <v>56</v>
      </c>
    </row>
    <row r="166" spans="1:17" s="13" customFormat="1" x14ac:dyDescent="0.25">
      <c r="A166" s="119" t="str">
        <f>'[1]1.1'!A166</f>
        <v>MB207752</v>
      </c>
      <c r="B166" s="123" t="str">
        <f>'[1]1.1'!B166</f>
        <v>SUHAS N K</v>
      </c>
      <c r="C166" s="119" t="str">
        <f>'[1]1.1'!C166</f>
        <v>B</v>
      </c>
      <c r="D166" s="190">
        <v>4</v>
      </c>
      <c r="E166" s="190"/>
      <c r="F166" s="190">
        <v>5</v>
      </c>
      <c r="G166" s="190">
        <v>5</v>
      </c>
      <c r="H166" s="190"/>
      <c r="I166" s="190"/>
      <c r="J166" s="190">
        <v>5</v>
      </c>
      <c r="K166" s="190">
        <v>8</v>
      </c>
      <c r="L166" s="190">
        <v>9</v>
      </c>
      <c r="M166" s="190">
        <v>6</v>
      </c>
      <c r="N166" s="190"/>
      <c r="O166" s="190">
        <v>10</v>
      </c>
      <c r="P166" s="120"/>
      <c r="Q166" s="26">
        <f t="shared" si="3"/>
        <v>52</v>
      </c>
    </row>
    <row r="167" spans="1:17" s="13" customFormat="1" x14ac:dyDescent="0.25">
      <c r="A167" s="119" t="str">
        <f>'[1]1.1'!A167</f>
        <v>MB207753</v>
      </c>
      <c r="B167" s="123" t="str">
        <f>'[1]1.1'!B167</f>
        <v>SUJAY SHAH</v>
      </c>
      <c r="C167" s="119" t="str">
        <f>'[1]1.1'!C167</f>
        <v>A</v>
      </c>
      <c r="D167" s="190">
        <v>5</v>
      </c>
      <c r="E167" s="190"/>
      <c r="F167" s="190">
        <v>5</v>
      </c>
      <c r="G167" s="190">
        <v>4</v>
      </c>
      <c r="H167" s="190"/>
      <c r="I167" s="190">
        <v>5</v>
      </c>
      <c r="J167" s="190">
        <v>5</v>
      </c>
      <c r="K167" s="190">
        <v>9</v>
      </c>
      <c r="L167" s="190">
        <v>9</v>
      </c>
      <c r="M167" s="190">
        <v>9</v>
      </c>
      <c r="N167" s="190"/>
      <c r="O167" s="190">
        <v>12</v>
      </c>
      <c r="P167" s="120"/>
      <c r="Q167" s="26">
        <f t="shared" si="3"/>
        <v>63</v>
      </c>
    </row>
    <row r="168" spans="1:17" s="13" customFormat="1" x14ac:dyDescent="0.25">
      <c r="A168" s="119" t="str">
        <f>'[1]1.1'!A168</f>
        <v>MB207754</v>
      </c>
      <c r="B168" s="123" t="str">
        <f>'[1]1.1'!B168</f>
        <v>SUJAYA BHAT</v>
      </c>
      <c r="C168" s="119" t="str">
        <f>'[1]1.1'!C168</f>
        <v>B</v>
      </c>
      <c r="D168" s="190">
        <v>5</v>
      </c>
      <c r="E168" s="190"/>
      <c r="F168" s="190">
        <v>5</v>
      </c>
      <c r="G168" s="190">
        <v>5</v>
      </c>
      <c r="H168" s="190"/>
      <c r="I168" s="190">
        <v>5</v>
      </c>
      <c r="J168" s="190">
        <v>5</v>
      </c>
      <c r="K168" s="190">
        <v>8</v>
      </c>
      <c r="L168" s="190">
        <v>8</v>
      </c>
      <c r="M168" s="190">
        <v>2</v>
      </c>
      <c r="N168" s="190"/>
      <c r="O168" s="190">
        <v>10</v>
      </c>
      <c r="P168" s="120"/>
      <c r="Q168" s="26">
        <f t="shared" si="3"/>
        <v>53</v>
      </c>
    </row>
    <row r="169" spans="1:17" s="13" customFormat="1" x14ac:dyDescent="0.25">
      <c r="A169" s="119" t="str">
        <f>'[1]1.1'!A169</f>
        <v>MB207755</v>
      </c>
      <c r="B169" s="123" t="str">
        <f>'[1]1.1'!B169</f>
        <v>SUKANNYA DALAL</v>
      </c>
      <c r="C169" s="119" t="str">
        <f>'[1]1.1'!C169</f>
        <v>B</v>
      </c>
      <c r="D169" s="190">
        <v>4</v>
      </c>
      <c r="E169" s="190"/>
      <c r="F169" s="190">
        <v>5</v>
      </c>
      <c r="G169" s="190">
        <v>5</v>
      </c>
      <c r="H169" s="190"/>
      <c r="I169" s="190">
        <v>5</v>
      </c>
      <c r="J169" s="190">
        <v>5</v>
      </c>
      <c r="K169" s="190">
        <v>8</v>
      </c>
      <c r="L169" s="190"/>
      <c r="M169" s="190">
        <v>9</v>
      </c>
      <c r="N169" s="190">
        <v>10</v>
      </c>
      <c r="O169" s="190">
        <v>10</v>
      </c>
      <c r="P169" s="120"/>
      <c r="Q169" s="26">
        <f t="shared" si="3"/>
        <v>61</v>
      </c>
    </row>
    <row r="170" spans="1:17" s="13" customFormat="1" x14ac:dyDescent="0.25">
      <c r="A170" s="119" t="str">
        <f>'[1]1.1'!A170</f>
        <v>MB207756</v>
      </c>
      <c r="B170" s="123" t="str">
        <f>'[1]1.1'!B170</f>
        <v>SUMIT NAGANATH</v>
      </c>
      <c r="C170" s="119" t="str">
        <f>'[1]1.1'!C170</f>
        <v>B</v>
      </c>
      <c r="D170" s="190">
        <v>3</v>
      </c>
      <c r="E170" s="190"/>
      <c r="F170" s="190">
        <v>5</v>
      </c>
      <c r="G170" s="190">
        <v>5</v>
      </c>
      <c r="H170" s="190"/>
      <c r="I170" s="190"/>
      <c r="J170" s="190">
        <v>5</v>
      </c>
      <c r="K170" s="190">
        <v>8</v>
      </c>
      <c r="L170" s="190">
        <v>9</v>
      </c>
      <c r="M170" s="190">
        <v>8</v>
      </c>
      <c r="N170" s="190"/>
      <c r="O170" s="190">
        <v>10</v>
      </c>
      <c r="P170" s="120"/>
      <c r="Q170" s="26">
        <f t="shared" si="3"/>
        <v>53</v>
      </c>
    </row>
    <row r="171" spans="1:17" s="13" customFormat="1" x14ac:dyDescent="0.25">
      <c r="A171" s="119" t="str">
        <f>'[1]1.1'!A171</f>
        <v>MB207757</v>
      </c>
      <c r="B171" s="123" t="str">
        <f>'[1]1.1'!B171</f>
        <v>SUPREETH S</v>
      </c>
      <c r="C171" s="119" t="str">
        <f>'[1]1.1'!C171</f>
        <v>A</v>
      </c>
      <c r="D171" s="190">
        <v>4</v>
      </c>
      <c r="E171" s="190">
        <v>3</v>
      </c>
      <c r="F171" s="190">
        <v>3</v>
      </c>
      <c r="G171" s="190">
        <v>4</v>
      </c>
      <c r="H171" s="190"/>
      <c r="I171" s="190">
        <v>4</v>
      </c>
      <c r="J171" s="190"/>
      <c r="K171" s="190">
        <v>8</v>
      </c>
      <c r="L171" s="190">
        <v>8</v>
      </c>
      <c r="M171" s="190">
        <v>5</v>
      </c>
      <c r="N171" s="190"/>
      <c r="O171" s="190">
        <v>9</v>
      </c>
      <c r="P171" s="120"/>
      <c r="Q171" s="26">
        <f t="shared" si="3"/>
        <v>48</v>
      </c>
    </row>
    <row r="172" spans="1:17" s="13" customFormat="1" x14ac:dyDescent="0.25">
      <c r="A172" s="119" t="str">
        <f>'[1]1.1'!A172</f>
        <v>MB207758</v>
      </c>
      <c r="B172" s="123" t="str">
        <f>'[1]1.1'!B172</f>
        <v xml:space="preserve">SURAJ G S </v>
      </c>
      <c r="C172" s="119" t="str">
        <f>'[1]1.1'!C172</f>
        <v>B</v>
      </c>
      <c r="D172" s="190">
        <v>3</v>
      </c>
      <c r="E172" s="190">
        <v>5</v>
      </c>
      <c r="F172" s="190">
        <v>5</v>
      </c>
      <c r="G172" s="190">
        <v>5</v>
      </c>
      <c r="H172" s="190"/>
      <c r="I172" s="190"/>
      <c r="J172" s="190">
        <v>5</v>
      </c>
      <c r="K172" s="190">
        <v>8</v>
      </c>
      <c r="L172" s="190">
        <v>8</v>
      </c>
      <c r="M172" s="190">
        <v>9</v>
      </c>
      <c r="N172" s="190"/>
      <c r="O172" s="190">
        <v>9</v>
      </c>
      <c r="P172" s="120"/>
      <c r="Q172" s="26">
        <f t="shared" si="3"/>
        <v>57</v>
      </c>
    </row>
    <row r="173" spans="1:17" s="13" customFormat="1" x14ac:dyDescent="0.25">
      <c r="A173" s="119" t="str">
        <f>'[1]1.1'!A173</f>
        <v>MB207759</v>
      </c>
      <c r="B173" s="123" t="str">
        <f>'[1]1.1'!B173</f>
        <v>SURAJ HS</v>
      </c>
      <c r="C173" s="119" t="str">
        <f>'[1]1.1'!C173</f>
        <v>C</v>
      </c>
      <c r="D173" s="190">
        <v>5</v>
      </c>
      <c r="E173" s="190">
        <v>4</v>
      </c>
      <c r="F173" s="190">
        <v>5</v>
      </c>
      <c r="G173" s="190">
        <v>5</v>
      </c>
      <c r="H173" s="190"/>
      <c r="I173" s="190"/>
      <c r="J173" s="190"/>
      <c r="K173" s="190">
        <v>8</v>
      </c>
      <c r="L173" s="190">
        <v>5</v>
      </c>
      <c r="M173" s="190">
        <v>8</v>
      </c>
      <c r="N173" s="190"/>
      <c r="O173" s="190">
        <v>11</v>
      </c>
      <c r="P173" s="120"/>
      <c r="Q173" s="26">
        <f t="shared" si="3"/>
        <v>51</v>
      </c>
    </row>
    <row r="174" spans="1:17" s="13" customFormat="1" x14ac:dyDescent="0.25">
      <c r="A174" s="119" t="str">
        <f>'[1]1.1'!A174</f>
        <v>MB207760</v>
      </c>
      <c r="B174" s="123" t="str">
        <f>'[1]1.1'!B174</f>
        <v>SURAJ.S.P</v>
      </c>
      <c r="C174" s="119" t="str">
        <f>'[1]1.1'!C174</f>
        <v>C</v>
      </c>
      <c r="D174" s="190">
        <v>5</v>
      </c>
      <c r="E174" s="190">
        <v>4</v>
      </c>
      <c r="F174" s="190">
        <v>4</v>
      </c>
      <c r="G174" s="190">
        <v>4</v>
      </c>
      <c r="H174" s="190"/>
      <c r="I174" s="190"/>
      <c r="J174" s="190">
        <v>5</v>
      </c>
      <c r="K174" s="190">
        <v>8</v>
      </c>
      <c r="L174" s="190">
        <v>7</v>
      </c>
      <c r="M174" s="190">
        <v>8</v>
      </c>
      <c r="N174" s="190"/>
      <c r="O174" s="190">
        <v>12</v>
      </c>
      <c r="P174" s="120"/>
      <c r="Q174" s="26">
        <f t="shared" si="3"/>
        <v>57</v>
      </c>
    </row>
    <row r="175" spans="1:17" s="13" customFormat="1" x14ac:dyDescent="0.25">
      <c r="A175" s="119" t="str">
        <f>'[1]1.1'!A175</f>
        <v>MB207761</v>
      </c>
      <c r="B175" s="123" t="str">
        <f>'[1]1.1'!B175</f>
        <v>SWATI VINAYAK HEGDE</v>
      </c>
      <c r="C175" s="119" t="str">
        <f>'[1]1.1'!C175</f>
        <v>C</v>
      </c>
      <c r="D175" s="190">
        <v>5</v>
      </c>
      <c r="E175" s="190">
        <v>4</v>
      </c>
      <c r="F175" s="190">
        <v>5</v>
      </c>
      <c r="G175" s="190">
        <v>4</v>
      </c>
      <c r="H175" s="190"/>
      <c r="I175" s="190"/>
      <c r="J175" s="190">
        <v>4</v>
      </c>
      <c r="K175" s="190">
        <v>9</v>
      </c>
      <c r="L175" s="190">
        <v>4</v>
      </c>
      <c r="M175" s="190">
        <v>7</v>
      </c>
      <c r="N175" s="190"/>
      <c r="O175" s="190">
        <v>12</v>
      </c>
      <c r="P175" s="120"/>
      <c r="Q175" s="26">
        <f t="shared" si="3"/>
        <v>54</v>
      </c>
    </row>
    <row r="176" spans="1:17" s="13" customFormat="1" x14ac:dyDescent="0.25">
      <c r="A176" s="119" t="str">
        <f>'[1]1.1'!A176</f>
        <v>MB207762</v>
      </c>
      <c r="B176" s="123" t="str">
        <f>'[1]1.1'!B176</f>
        <v>TALWAR PRAVEEN GUDDAPPA</v>
      </c>
      <c r="C176" s="119" t="str">
        <f>'[1]1.1'!C176</f>
        <v>B</v>
      </c>
      <c r="D176" s="190">
        <v>2</v>
      </c>
      <c r="E176" s="190">
        <v>4</v>
      </c>
      <c r="F176" s="190">
        <v>5</v>
      </c>
      <c r="G176" s="190">
        <v>5</v>
      </c>
      <c r="H176" s="190"/>
      <c r="I176" s="190"/>
      <c r="J176" s="190">
        <v>5</v>
      </c>
      <c r="K176" s="190">
        <v>8</v>
      </c>
      <c r="L176" s="190"/>
      <c r="M176" s="190">
        <v>7</v>
      </c>
      <c r="N176" s="190">
        <v>8</v>
      </c>
      <c r="O176" s="190">
        <v>10</v>
      </c>
      <c r="P176" s="120"/>
      <c r="Q176" s="26">
        <f t="shared" si="3"/>
        <v>54</v>
      </c>
    </row>
    <row r="177" spans="1:17" s="13" customFormat="1" x14ac:dyDescent="0.25">
      <c r="A177" s="119" t="str">
        <f>'[1]1.1'!A177</f>
        <v>MB207763</v>
      </c>
      <c r="B177" s="123" t="str">
        <f>'[1]1.1'!B177</f>
        <v>TEJAS ROHIDAS BHANDARI</v>
      </c>
      <c r="C177" s="119" t="str">
        <f>'[1]1.1'!C177</f>
        <v>B</v>
      </c>
      <c r="D177" s="190">
        <v>0</v>
      </c>
      <c r="E177" s="190"/>
      <c r="F177" s="190">
        <v>5</v>
      </c>
      <c r="G177" s="190">
        <v>5</v>
      </c>
      <c r="H177" s="190"/>
      <c r="I177" s="190">
        <v>5</v>
      </c>
      <c r="J177" s="190"/>
      <c r="K177" s="190">
        <v>8</v>
      </c>
      <c r="L177" s="190">
        <v>8</v>
      </c>
      <c r="M177" s="190"/>
      <c r="N177" s="190">
        <v>6</v>
      </c>
      <c r="O177" s="190">
        <v>10</v>
      </c>
      <c r="P177" s="120"/>
      <c r="Q177" s="26">
        <f t="shared" si="3"/>
        <v>47</v>
      </c>
    </row>
    <row r="178" spans="1:17" s="13" customFormat="1" x14ac:dyDescent="0.25">
      <c r="A178" s="119" t="str">
        <f>'[1]1.1'!A178</f>
        <v>MB207764</v>
      </c>
      <c r="B178" s="123" t="str">
        <f>'[1]1.1'!B178</f>
        <v>TEJASHREE R</v>
      </c>
      <c r="C178" s="119" t="str">
        <f>'[1]1.1'!C178</f>
        <v>C</v>
      </c>
      <c r="D178" s="190">
        <v>5</v>
      </c>
      <c r="E178" s="190">
        <v>4</v>
      </c>
      <c r="F178" s="190">
        <v>5</v>
      </c>
      <c r="G178" s="190">
        <v>5</v>
      </c>
      <c r="H178" s="190"/>
      <c r="I178" s="190"/>
      <c r="J178" s="190">
        <v>4</v>
      </c>
      <c r="K178" s="190">
        <v>9</v>
      </c>
      <c r="L178" s="190">
        <v>8</v>
      </c>
      <c r="M178" s="190">
        <v>8</v>
      </c>
      <c r="N178" s="190"/>
      <c r="O178" s="190">
        <v>12</v>
      </c>
      <c r="P178" s="120"/>
      <c r="Q178" s="26">
        <f t="shared" si="3"/>
        <v>60</v>
      </c>
    </row>
    <row r="179" spans="1:17" s="13" customFormat="1" x14ac:dyDescent="0.25">
      <c r="A179" s="119" t="str">
        <f>'[1]1.1'!A179</f>
        <v>MB207765</v>
      </c>
      <c r="B179" s="123" t="str">
        <f>'[1]1.1'!B179</f>
        <v>TEJASHWINI LOKAPURAMATH</v>
      </c>
      <c r="C179" s="119" t="str">
        <f>'[1]1.1'!C179</f>
        <v>C</v>
      </c>
      <c r="D179" s="190">
        <v>5</v>
      </c>
      <c r="E179" s="190">
        <v>3</v>
      </c>
      <c r="F179" s="190">
        <v>4</v>
      </c>
      <c r="G179" s="190">
        <v>4</v>
      </c>
      <c r="H179" s="190"/>
      <c r="I179" s="190"/>
      <c r="J179" s="190">
        <v>4</v>
      </c>
      <c r="K179" s="190">
        <v>7</v>
      </c>
      <c r="L179" s="190">
        <v>7</v>
      </c>
      <c r="M179" s="190">
        <v>6</v>
      </c>
      <c r="N179" s="190"/>
      <c r="O179" s="190">
        <v>0</v>
      </c>
      <c r="P179" s="120"/>
      <c r="Q179" s="26">
        <f t="shared" si="3"/>
        <v>40</v>
      </c>
    </row>
    <row r="180" spans="1:17" s="13" customFormat="1" x14ac:dyDescent="0.25">
      <c r="A180" s="119" t="str">
        <f>'[1]1.1'!A180</f>
        <v>MB207766</v>
      </c>
      <c r="B180" s="123" t="str">
        <f>'[1]1.1'!B180</f>
        <v>TEJASVI GANGADHAR ANGADI</v>
      </c>
      <c r="C180" s="119" t="str">
        <f>'[1]1.1'!C180</f>
        <v>B</v>
      </c>
      <c r="D180" s="190">
        <v>5</v>
      </c>
      <c r="E180" s="190"/>
      <c r="F180" s="190">
        <v>5</v>
      </c>
      <c r="G180" s="190">
        <v>5</v>
      </c>
      <c r="H180" s="190"/>
      <c r="I180" s="190"/>
      <c r="J180" s="190">
        <v>5</v>
      </c>
      <c r="K180" s="190">
        <v>8</v>
      </c>
      <c r="L180" s="190">
        <v>8</v>
      </c>
      <c r="M180" s="190"/>
      <c r="N180" s="190">
        <v>8</v>
      </c>
      <c r="O180" s="190">
        <v>10</v>
      </c>
      <c r="P180" s="120"/>
      <c r="Q180" s="26">
        <f t="shared" si="3"/>
        <v>54</v>
      </c>
    </row>
    <row r="181" spans="1:17" s="13" customFormat="1" x14ac:dyDescent="0.25">
      <c r="A181" s="119" t="str">
        <f>'[1]1.1'!A181</f>
        <v>MB207767</v>
      </c>
      <c r="B181" s="123" t="str">
        <f>'[1]1.1'!B181</f>
        <v>TEJASWINI PRASANNA HEGDE</v>
      </c>
      <c r="C181" s="119" t="str">
        <f>'[1]1.1'!C181</f>
        <v>C</v>
      </c>
      <c r="D181" s="190">
        <v>4</v>
      </c>
      <c r="E181" s="190">
        <v>3</v>
      </c>
      <c r="F181" s="190"/>
      <c r="G181" s="190">
        <v>3</v>
      </c>
      <c r="H181" s="190"/>
      <c r="I181" s="190">
        <v>3</v>
      </c>
      <c r="J181" s="190">
        <v>3</v>
      </c>
      <c r="K181" s="190">
        <v>8</v>
      </c>
      <c r="L181" s="190">
        <v>7</v>
      </c>
      <c r="M181" s="190">
        <v>7</v>
      </c>
      <c r="N181" s="190"/>
      <c r="O181" s="190">
        <v>11</v>
      </c>
      <c r="P181" s="120"/>
      <c r="Q181" s="26">
        <f t="shared" si="3"/>
        <v>49</v>
      </c>
    </row>
    <row r="182" spans="1:17" s="13" customFormat="1" x14ac:dyDescent="0.25">
      <c r="A182" s="181" t="str">
        <f>'[1]1.1'!A182</f>
        <v>MB207768</v>
      </c>
      <c r="B182" s="182" t="str">
        <f>'[1]1.1'!B182</f>
        <v>THEJASVITA J</v>
      </c>
      <c r="C182" s="181" t="str">
        <f>'[1]1.1'!C182</f>
        <v>C</v>
      </c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84"/>
      <c r="Q182" s="185">
        <f t="shared" si="3"/>
        <v>0</v>
      </c>
    </row>
    <row r="183" spans="1:17" s="13" customFormat="1" x14ac:dyDescent="0.25">
      <c r="A183" s="119" t="str">
        <f>'[1]1.1'!A183</f>
        <v>MB207769</v>
      </c>
      <c r="B183" s="123" t="str">
        <f>'[1]1.1'!B183</f>
        <v>TRIPURESH TIWARI</v>
      </c>
      <c r="C183" s="119" t="str">
        <f>'[1]1.1'!C183</f>
        <v>C</v>
      </c>
      <c r="D183" s="190">
        <v>5</v>
      </c>
      <c r="E183" s="190">
        <v>3</v>
      </c>
      <c r="F183" s="190">
        <v>3</v>
      </c>
      <c r="G183" s="190">
        <v>3</v>
      </c>
      <c r="H183" s="190"/>
      <c r="I183" s="190">
        <v>4</v>
      </c>
      <c r="J183" s="190"/>
      <c r="K183" s="190">
        <v>7</v>
      </c>
      <c r="L183" s="190">
        <v>6</v>
      </c>
      <c r="M183" s="190">
        <v>8</v>
      </c>
      <c r="N183" s="190"/>
      <c r="O183" s="190">
        <v>11</v>
      </c>
      <c r="P183" s="120"/>
      <c r="Q183" s="26">
        <f t="shared" si="3"/>
        <v>50</v>
      </c>
    </row>
    <row r="184" spans="1:17" s="13" customFormat="1" x14ac:dyDescent="0.25">
      <c r="A184" s="119" t="str">
        <f>'[1]1.1'!A184</f>
        <v>MB207770</v>
      </c>
      <c r="B184" s="123" t="str">
        <f>'[1]1.1'!B184</f>
        <v>TRIVADAN M HEGDE</v>
      </c>
      <c r="C184" s="119" t="str">
        <f>'[1]1.1'!C184</f>
        <v>C</v>
      </c>
      <c r="D184" s="190">
        <v>5</v>
      </c>
      <c r="E184" s="190"/>
      <c r="F184" s="190">
        <v>2</v>
      </c>
      <c r="G184" s="190">
        <v>4</v>
      </c>
      <c r="H184" s="190"/>
      <c r="I184" s="190">
        <v>3</v>
      </c>
      <c r="J184" s="190">
        <v>4</v>
      </c>
      <c r="K184" s="190">
        <v>8</v>
      </c>
      <c r="L184" s="190">
        <v>5</v>
      </c>
      <c r="M184" s="190">
        <v>8</v>
      </c>
      <c r="N184" s="190"/>
      <c r="O184" s="190">
        <v>10</v>
      </c>
      <c r="P184" s="120"/>
      <c r="Q184" s="26">
        <f t="shared" si="3"/>
        <v>49</v>
      </c>
    </row>
    <row r="185" spans="1:17" s="13" customFormat="1" x14ac:dyDescent="0.25">
      <c r="A185" s="119" t="str">
        <f>'[1]1.1'!A185</f>
        <v>MB207771</v>
      </c>
      <c r="B185" s="123" t="str">
        <f>'[1]1.1'!B185</f>
        <v>ULLAS SHRIPAD SHET</v>
      </c>
      <c r="C185" s="119" t="str">
        <f>'[1]1.1'!C185</f>
        <v>C</v>
      </c>
      <c r="D185" s="190">
        <v>4</v>
      </c>
      <c r="E185" s="190">
        <v>3</v>
      </c>
      <c r="F185" s="190">
        <v>3</v>
      </c>
      <c r="G185" s="190">
        <v>3</v>
      </c>
      <c r="H185" s="190"/>
      <c r="I185" s="190"/>
      <c r="J185" s="190">
        <v>3</v>
      </c>
      <c r="K185" s="190">
        <v>8</v>
      </c>
      <c r="L185" s="190">
        <v>4</v>
      </c>
      <c r="M185" s="190">
        <v>8</v>
      </c>
      <c r="N185" s="190"/>
      <c r="O185" s="190">
        <v>9</v>
      </c>
      <c r="P185" s="120"/>
      <c r="Q185" s="26">
        <f t="shared" si="3"/>
        <v>45</v>
      </c>
    </row>
    <row r="186" spans="1:17" s="13" customFormat="1" x14ac:dyDescent="0.25">
      <c r="A186" s="119" t="str">
        <f>'[1]1.1'!A186</f>
        <v>MB207772</v>
      </c>
      <c r="B186" s="123" t="str">
        <f>'[1]1.1'!B186</f>
        <v>VAIBHAV MALAVIYA</v>
      </c>
      <c r="C186" s="119" t="str">
        <f>'[1]1.1'!C186</f>
        <v>C</v>
      </c>
      <c r="D186" s="190">
        <v>5</v>
      </c>
      <c r="E186" s="190"/>
      <c r="F186" s="190"/>
      <c r="G186" s="190">
        <v>5</v>
      </c>
      <c r="H186" s="190">
        <v>3</v>
      </c>
      <c r="I186" s="190">
        <v>4</v>
      </c>
      <c r="J186" s="190">
        <v>4</v>
      </c>
      <c r="K186" s="190">
        <v>8</v>
      </c>
      <c r="L186" s="190"/>
      <c r="M186" s="190">
        <v>8</v>
      </c>
      <c r="N186" s="190">
        <v>7</v>
      </c>
      <c r="O186" s="190">
        <v>8</v>
      </c>
      <c r="P186" s="120"/>
      <c r="Q186" s="26">
        <f t="shared" si="3"/>
        <v>52</v>
      </c>
    </row>
    <row r="187" spans="1:17" s="13" customFormat="1" x14ac:dyDescent="0.25">
      <c r="A187" s="119" t="str">
        <f>'[1]1.1'!A187</f>
        <v>MB207773</v>
      </c>
      <c r="B187" s="123" t="str">
        <f>'[1]1.1'!B187</f>
        <v>VARSHA BIRADAR</v>
      </c>
      <c r="C187" s="119" t="str">
        <f>'[1]1.1'!C187</f>
        <v>C</v>
      </c>
      <c r="D187" s="190">
        <v>4</v>
      </c>
      <c r="E187" s="190"/>
      <c r="F187" s="190">
        <v>3</v>
      </c>
      <c r="G187" s="190">
        <v>4</v>
      </c>
      <c r="H187" s="190"/>
      <c r="I187" s="190">
        <v>3</v>
      </c>
      <c r="J187" s="190">
        <v>3</v>
      </c>
      <c r="K187" s="190">
        <v>8</v>
      </c>
      <c r="L187" s="190"/>
      <c r="M187" s="190">
        <v>7</v>
      </c>
      <c r="N187" s="190">
        <v>8</v>
      </c>
      <c r="O187" s="190">
        <v>11</v>
      </c>
      <c r="P187" s="120"/>
      <c r="Q187" s="26">
        <f t="shared" si="3"/>
        <v>51</v>
      </c>
    </row>
    <row r="188" spans="1:17" s="13" customFormat="1" x14ac:dyDescent="0.25">
      <c r="A188" s="119" t="str">
        <f>'[1]1.1'!A188</f>
        <v>MB207774</v>
      </c>
      <c r="B188" s="123" t="str">
        <f>'[1]1.1'!B188</f>
        <v>VARSHA K</v>
      </c>
      <c r="C188" s="119" t="str">
        <f>'[1]1.1'!C188</f>
        <v>A</v>
      </c>
      <c r="D188" s="190">
        <v>4</v>
      </c>
      <c r="E188" s="190"/>
      <c r="F188" s="190">
        <v>3</v>
      </c>
      <c r="G188" s="190">
        <v>4</v>
      </c>
      <c r="H188" s="190"/>
      <c r="I188" s="190">
        <v>3</v>
      </c>
      <c r="J188" s="190">
        <v>3</v>
      </c>
      <c r="K188" s="190">
        <v>8</v>
      </c>
      <c r="L188" s="190"/>
      <c r="M188" s="190">
        <v>7</v>
      </c>
      <c r="N188" s="190">
        <v>8</v>
      </c>
      <c r="O188" s="190">
        <v>11</v>
      </c>
      <c r="P188" s="120"/>
      <c r="Q188" s="26">
        <f t="shared" si="3"/>
        <v>51</v>
      </c>
    </row>
    <row r="189" spans="1:17" s="13" customFormat="1" x14ac:dyDescent="0.25">
      <c r="A189" s="119" t="str">
        <f>'[1]1.1'!A189</f>
        <v>MB207775</v>
      </c>
      <c r="B189" s="123" t="str">
        <f>'[1]1.1'!B189</f>
        <v>VELUGU SUJANI KRISHNA</v>
      </c>
      <c r="C189" s="119" t="str">
        <f>'[1]1.1'!C189</f>
        <v>C</v>
      </c>
      <c r="D189" s="190">
        <v>5</v>
      </c>
      <c r="E189" s="190"/>
      <c r="F189" s="190">
        <v>3</v>
      </c>
      <c r="G189" s="190">
        <v>4</v>
      </c>
      <c r="H189" s="190"/>
      <c r="I189" s="190">
        <v>5</v>
      </c>
      <c r="J189" s="190">
        <v>3</v>
      </c>
      <c r="K189" s="190">
        <v>8</v>
      </c>
      <c r="L189" s="190">
        <v>7</v>
      </c>
      <c r="M189" s="190">
        <v>8</v>
      </c>
      <c r="N189" s="190"/>
      <c r="O189" s="190">
        <v>11</v>
      </c>
      <c r="P189" s="120"/>
      <c r="Q189" s="26">
        <f t="shared" si="3"/>
        <v>54</v>
      </c>
    </row>
    <row r="190" spans="1:17" s="13" customFormat="1" x14ac:dyDescent="0.25">
      <c r="A190" s="119" t="str">
        <f>'[1]1.1'!A190</f>
        <v>MB207776</v>
      </c>
      <c r="B190" s="123" t="str">
        <f>'[1]1.1'!B190</f>
        <v>VIKAS SETH</v>
      </c>
      <c r="C190" s="119" t="str">
        <f>'[1]1.1'!C190</f>
        <v>B</v>
      </c>
      <c r="D190" s="190">
        <v>0</v>
      </c>
      <c r="E190" s="190">
        <v>5</v>
      </c>
      <c r="F190" s="190">
        <v>5</v>
      </c>
      <c r="G190" s="190">
        <v>5</v>
      </c>
      <c r="H190" s="190"/>
      <c r="I190" s="190"/>
      <c r="J190" s="190">
        <v>5</v>
      </c>
      <c r="K190" s="190">
        <v>8</v>
      </c>
      <c r="L190" s="190"/>
      <c r="M190" s="190">
        <v>8</v>
      </c>
      <c r="N190" s="190">
        <v>6</v>
      </c>
      <c r="O190" s="190">
        <v>9</v>
      </c>
      <c r="P190" s="120"/>
      <c r="Q190" s="26">
        <f t="shared" si="3"/>
        <v>51</v>
      </c>
    </row>
    <row r="191" spans="1:17" s="13" customFormat="1" x14ac:dyDescent="0.25">
      <c r="A191" s="119" t="str">
        <f>'[1]1.1'!A191</f>
        <v>MB207777</v>
      </c>
      <c r="B191" s="123" t="str">
        <f>'[1]1.1'!B191</f>
        <v>VINAY KUMAR G S</v>
      </c>
      <c r="C191" s="119" t="str">
        <f>'[1]1.1'!C191</f>
        <v>C</v>
      </c>
      <c r="D191" s="190">
        <v>4</v>
      </c>
      <c r="E191" s="190"/>
      <c r="F191" s="190">
        <v>4</v>
      </c>
      <c r="G191" s="190">
        <v>4</v>
      </c>
      <c r="H191" s="190"/>
      <c r="I191" s="190">
        <v>4</v>
      </c>
      <c r="J191" s="190">
        <v>3</v>
      </c>
      <c r="K191" s="190">
        <v>8</v>
      </c>
      <c r="L191" s="190"/>
      <c r="M191" s="190">
        <v>8</v>
      </c>
      <c r="N191" s="190">
        <v>9</v>
      </c>
      <c r="O191" s="190">
        <v>11</v>
      </c>
      <c r="P191" s="120"/>
      <c r="Q191" s="26">
        <f t="shared" si="3"/>
        <v>55</v>
      </c>
    </row>
    <row r="192" spans="1:17" s="13" customFormat="1" x14ac:dyDescent="0.25">
      <c r="A192" s="119" t="str">
        <f>'[1]1.1'!A192</f>
        <v>MB207778</v>
      </c>
      <c r="B192" s="123" t="str">
        <f>'[1]1.1'!B192</f>
        <v>VINAYAK GOLIHALLI</v>
      </c>
      <c r="C192" s="119" t="str">
        <f>'[1]1.1'!C192</f>
        <v>B</v>
      </c>
      <c r="D192" s="190">
        <v>2</v>
      </c>
      <c r="E192" s="190">
        <v>5</v>
      </c>
      <c r="F192" s="190">
        <v>5</v>
      </c>
      <c r="G192" s="190">
        <v>4</v>
      </c>
      <c r="H192" s="190"/>
      <c r="I192" s="190"/>
      <c r="J192" s="190">
        <v>5</v>
      </c>
      <c r="K192" s="190">
        <v>8</v>
      </c>
      <c r="L192" s="190">
        <v>9</v>
      </c>
      <c r="M192" s="190">
        <v>6</v>
      </c>
      <c r="N192" s="190"/>
      <c r="O192" s="190">
        <v>8</v>
      </c>
      <c r="P192" s="120"/>
      <c r="Q192" s="26">
        <f t="shared" si="3"/>
        <v>52</v>
      </c>
    </row>
    <row r="193" spans="1:17" s="13" customFormat="1" x14ac:dyDescent="0.25">
      <c r="A193" s="119" t="str">
        <f>'[1]1.1'!A193</f>
        <v>MB207779</v>
      </c>
      <c r="B193" s="123" t="str">
        <f>'[1]1.1'!B193</f>
        <v>VINAYAK SUBRAY BHAT</v>
      </c>
      <c r="C193" s="119" t="str">
        <f>'[1]1.1'!C193</f>
        <v>C</v>
      </c>
      <c r="D193" s="190">
        <v>4</v>
      </c>
      <c r="E193" s="190">
        <v>2</v>
      </c>
      <c r="F193" s="190">
        <v>5</v>
      </c>
      <c r="G193" s="190">
        <v>3</v>
      </c>
      <c r="H193" s="190"/>
      <c r="I193" s="190"/>
      <c r="J193" s="190">
        <v>3</v>
      </c>
      <c r="K193" s="190">
        <v>7</v>
      </c>
      <c r="L193" s="190">
        <v>7</v>
      </c>
      <c r="M193" s="190">
        <v>7</v>
      </c>
      <c r="N193" s="190"/>
      <c r="O193" s="190">
        <v>9</v>
      </c>
      <c r="P193" s="120"/>
      <c r="Q193" s="26">
        <f t="shared" si="3"/>
        <v>47</v>
      </c>
    </row>
    <row r="194" spans="1:17" s="13" customFormat="1" x14ac:dyDescent="0.25">
      <c r="A194" s="119" t="str">
        <f>'[1]1.1'!A194</f>
        <v>MB207780</v>
      </c>
      <c r="B194" s="123" t="str">
        <f>'[1]1.1'!B194</f>
        <v xml:space="preserve">YASHASWINI V </v>
      </c>
      <c r="C194" s="119" t="str">
        <f>'[1]1.1'!C194</f>
        <v>B</v>
      </c>
      <c r="D194" s="190">
        <v>5</v>
      </c>
      <c r="E194" s="190">
        <v>5</v>
      </c>
      <c r="F194" s="190">
        <v>5</v>
      </c>
      <c r="G194" s="190">
        <v>5</v>
      </c>
      <c r="H194" s="190"/>
      <c r="I194" s="190"/>
      <c r="J194" s="190">
        <v>5</v>
      </c>
      <c r="K194" s="190">
        <v>7</v>
      </c>
      <c r="L194" s="190">
        <v>8</v>
      </c>
      <c r="M194" s="190">
        <v>8</v>
      </c>
      <c r="N194" s="190"/>
      <c r="O194" s="190">
        <v>9</v>
      </c>
      <c r="P194" s="120"/>
      <c r="Q194" s="26">
        <f t="shared" si="3"/>
        <v>57</v>
      </c>
    </row>
    <row r="195" spans="1:17" s="13" customFormat="1" ht="15.75" x14ac:dyDescent="0.25">
      <c r="A195" s="136" t="s">
        <v>48</v>
      </c>
      <c r="B195" s="137"/>
      <c r="C195" s="138"/>
      <c r="D195" s="34">
        <f t="shared" ref="D195:O195" si="4">COUNTA(D15:D194)</f>
        <v>172</v>
      </c>
      <c r="E195" s="35">
        <f t="shared" si="4"/>
        <v>106</v>
      </c>
      <c r="F195" s="35">
        <f t="shared" si="4"/>
        <v>164</v>
      </c>
      <c r="G195" s="35">
        <f t="shared" si="4"/>
        <v>167</v>
      </c>
      <c r="H195" s="35">
        <f t="shared" si="4"/>
        <v>4</v>
      </c>
      <c r="I195" s="35">
        <f t="shared" si="4"/>
        <v>81</v>
      </c>
      <c r="J195" s="35">
        <f t="shared" si="4"/>
        <v>144</v>
      </c>
      <c r="K195" s="35">
        <f t="shared" si="4"/>
        <v>169</v>
      </c>
      <c r="L195" s="35">
        <f t="shared" si="4"/>
        <v>144</v>
      </c>
      <c r="M195" s="35">
        <f t="shared" si="4"/>
        <v>145</v>
      </c>
      <c r="N195" s="35">
        <f t="shared" si="4"/>
        <v>51</v>
      </c>
      <c r="O195" s="35">
        <f t="shared" si="4"/>
        <v>168</v>
      </c>
      <c r="P195" s="36">
        <f>COUNT(P15:P194)</f>
        <v>0</v>
      </c>
      <c r="Q195" s="37"/>
    </row>
    <row r="196" spans="1:17" s="13" customFormat="1" ht="15.75" x14ac:dyDescent="0.25">
      <c r="A196" s="136" t="s">
        <v>4</v>
      </c>
      <c r="B196" s="137"/>
      <c r="C196" s="138"/>
      <c r="D196" s="42">
        <f t="shared" ref="D196:P196" si="5">COUNTIF(D15:D194,"&gt;"&amp;D14)</f>
        <v>138</v>
      </c>
      <c r="E196" s="43">
        <f t="shared" si="5"/>
        <v>72</v>
      </c>
      <c r="F196" s="43">
        <f t="shared" si="5"/>
        <v>136</v>
      </c>
      <c r="G196" s="43">
        <f t="shared" si="5"/>
        <v>137</v>
      </c>
      <c r="H196" s="43">
        <f t="shared" si="5"/>
        <v>3</v>
      </c>
      <c r="I196" s="43">
        <f t="shared" si="5"/>
        <v>61</v>
      </c>
      <c r="J196" s="43">
        <f t="shared" si="5"/>
        <v>115</v>
      </c>
      <c r="K196" s="43">
        <f t="shared" si="5"/>
        <v>163</v>
      </c>
      <c r="L196" s="43">
        <f t="shared" si="5"/>
        <v>116</v>
      </c>
      <c r="M196" s="43">
        <f t="shared" si="5"/>
        <v>114</v>
      </c>
      <c r="N196" s="43">
        <f t="shared" si="5"/>
        <v>37</v>
      </c>
      <c r="O196" s="43">
        <f t="shared" si="5"/>
        <v>124</v>
      </c>
      <c r="P196" s="27">
        <f t="shared" si="5"/>
        <v>0</v>
      </c>
      <c r="Q196" s="41"/>
    </row>
    <row r="197" spans="1:17" s="13" customFormat="1" ht="15.75" x14ac:dyDescent="0.25">
      <c r="A197" s="136" t="s">
        <v>53</v>
      </c>
      <c r="B197" s="137"/>
      <c r="C197" s="138"/>
      <c r="D197" s="42">
        <f t="shared" ref="D197:O197" si="6">ROUND(D196*100/D195,0)</f>
        <v>80</v>
      </c>
      <c r="E197" s="42">
        <f t="shared" si="6"/>
        <v>68</v>
      </c>
      <c r="F197" s="43">
        <f t="shared" si="6"/>
        <v>83</v>
      </c>
      <c r="G197" s="43">
        <f t="shared" si="6"/>
        <v>82</v>
      </c>
      <c r="H197" s="43">
        <f t="shared" si="6"/>
        <v>75</v>
      </c>
      <c r="I197" s="43">
        <f t="shared" si="6"/>
        <v>75</v>
      </c>
      <c r="J197" s="43">
        <f t="shared" si="6"/>
        <v>80</v>
      </c>
      <c r="K197" s="43">
        <f t="shared" si="6"/>
        <v>96</v>
      </c>
      <c r="L197" s="43">
        <f t="shared" si="6"/>
        <v>81</v>
      </c>
      <c r="M197" s="43">
        <f t="shared" si="6"/>
        <v>79</v>
      </c>
      <c r="N197" s="43">
        <f t="shared" si="6"/>
        <v>73</v>
      </c>
      <c r="O197" s="43">
        <f t="shared" si="6"/>
        <v>74</v>
      </c>
      <c r="P197" s="27" t="e">
        <f>ROUND(P196*100/P195,0)</f>
        <v>#DIV/0!</v>
      </c>
      <c r="Q197" s="41"/>
    </row>
    <row r="198" spans="1:17" s="13" customFormat="1" x14ac:dyDescent="0.25">
      <c r="A198" s="142" t="s">
        <v>14</v>
      </c>
      <c r="B198" s="143"/>
      <c r="C198" s="144"/>
      <c r="D198" s="42" t="str">
        <f>IF(D197&gt;=80,"3",IF(D197&gt;=70,"2",IF(D197&gt;=60,"1","-")))</f>
        <v>3</v>
      </c>
      <c r="E198" s="43" t="str">
        <f t="shared" ref="E198:P198" si="7">IF(E197&gt;=80,"3",IF(E197&gt;=70,"2",IF(E197&gt;=60,"1","-")))</f>
        <v>1</v>
      </c>
      <c r="F198" s="43" t="str">
        <f t="shared" si="7"/>
        <v>3</v>
      </c>
      <c r="G198" s="43" t="str">
        <f t="shared" si="7"/>
        <v>3</v>
      </c>
      <c r="H198" s="43" t="str">
        <f t="shared" si="7"/>
        <v>2</v>
      </c>
      <c r="I198" s="43" t="str">
        <f t="shared" si="7"/>
        <v>2</v>
      </c>
      <c r="J198" s="43" t="str">
        <f t="shared" si="7"/>
        <v>3</v>
      </c>
      <c r="K198" s="43" t="str">
        <f t="shared" si="7"/>
        <v>3</v>
      </c>
      <c r="L198" s="43" t="str">
        <f t="shared" si="7"/>
        <v>3</v>
      </c>
      <c r="M198" s="43" t="str">
        <f t="shared" si="7"/>
        <v>2</v>
      </c>
      <c r="N198" s="43" t="str">
        <f t="shared" si="7"/>
        <v>2</v>
      </c>
      <c r="O198" s="43" t="str">
        <f t="shared" si="7"/>
        <v>2</v>
      </c>
      <c r="P198" s="27" t="e">
        <f t="shared" si="7"/>
        <v>#DIV/0!</v>
      </c>
      <c r="Q198" s="41"/>
    </row>
    <row r="199" spans="1:17" s="13" customFormat="1" x14ac:dyDescent="0.25">
      <c r="A199" s="9"/>
      <c r="B199" s="9"/>
      <c r="C199" s="9"/>
      <c r="D199" s="22" t="s">
        <v>0</v>
      </c>
      <c r="E199" s="22" t="s">
        <v>2</v>
      </c>
      <c r="F199" s="22" t="s">
        <v>3</v>
      </c>
      <c r="G199" s="22" t="s">
        <v>61</v>
      </c>
      <c r="H199" s="22" t="s">
        <v>1</v>
      </c>
      <c r="I199" s="22" t="s">
        <v>2</v>
      </c>
      <c r="J199" s="22" t="s">
        <v>64</v>
      </c>
      <c r="K199" s="22" t="s">
        <v>71</v>
      </c>
      <c r="L199" s="22" t="s">
        <v>3</v>
      </c>
      <c r="M199" s="22" t="s">
        <v>3</v>
      </c>
      <c r="N199" s="22" t="s">
        <v>1</v>
      </c>
      <c r="O199" s="22" t="s">
        <v>61</v>
      </c>
      <c r="P199" s="65"/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45"/>
      <c r="H200" s="146"/>
      <c r="I200" s="128" t="s">
        <v>15</v>
      </c>
      <c r="J200" s="129"/>
      <c r="K200" s="14" t="s">
        <v>18</v>
      </c>
      <c r="L200" s="14"/>
      <c r="M200" s="15"/>
      <c r="N200" s="15"/>
      <c r="O200" s="16"/>
      <c r="P200" s="65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26" t="s">
        <v>16</v>
      </c>
      <c r="H201" s="127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P201" s="65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26" t="s">
        <v>31</v>
      </c>
      <c r="H202" s="127"/>
      <c r="I202" s="22">
        <f>AVERAGE(D197)</f>
        <v>80</v>
      </c>
      <c r="J202" s="43" t="str">
        <f>IF(I202&gt;=80,"3",IF(I202&gt;=70,"2",IF(I202&gt;=60,"1",IF(I202&lt;=59,"-"))))</f>
        <v>3</v>
      </c>
      <c r="K202" s="43" t="e">
        <f>(I202*0.3)+($P$197*0.7)</f>
        <v>#DIV/0!</v>
      </c>
      <c r="L202" s="43" t="e">
        <f t="shared" ref="L202:L207" si="8">IF(K202&gt;=80,"3",IF(K202&gt;=70,"2",IF(K202&gt;=60,"1",IF(K202&lt;59,"-"))))</f>
        <v>#DIV/0!</v>
      </c>
      <c r="M202" s="21"/>
      <c r="N202" s="21"/>
      <c r="O202" s="17"/>
      <c r="P202" s="65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26" t="s">
        <v>32</v>
      </c>
      <c r="H203" s="127"/>
      <c r="I203" s="38">
        <f>AVERAGE(H197,N197)</f>
        <v>74</v>
      </c>
      <c r="J203" s="43" t="str">
        <f>IF(I203&gt;=80,"3",IF(I203&gt;=70,"2",IF(I203&gt;=60,"1",IF(I203&lt;=59,"-"))))</f>
        <v>2</v>
      </c>
      <c r="K203" s="43" t="e">
        <f t="shared" ref="K203:K207" si="9">(I203*0.3)+($P$197*0.7)</f>
        <v>#DIV/0!</v>
      </c>
      <c r="L203" s="43" t="e">
        <f t="shared" si="8"/>
        <v>#DIV/0!</v>
      </c>
      <c r="M203" s="21"/>
      <c r="N203" s="21"/>
      <c r="O203" s="17"/>
      <c r="P203" s="65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26" t="s">
        <v>33</v>
      </c>
      <c r="H204" s="127"/>
      <c r="I204" s="22">
        <f>AVERAGE(E197,I197)</f>
        <v>71.5</v>
      </c>
      <c r="J204" s="43" t="str">
        <f t="shared" ref="J204:J208" si="10">IF(I204&gt;=80,"3",IF(I204&gt;=70,"2",IF(I204&gt;=60,"1",IF(I204&lt;=59,"-"))))</f>
        <v>2</v>
      </c>
      <c r="K204" s="43" t="e">
        <f t="shared" si="9"/>
        <v>#DIV/0!</v>
      </c>
      <c r="L204" s="43" t="e">
        <f t="shared" si="8"/>
        <v>#DIV/0!</v>
      </c>
      <c r="M204" s="21"/>
      <c r="N204" s="21"/>
      <c r="O204" s="17"/>
      <c r="P204" s="65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26" t="s">
        <v>34</v>
      </c>
      <c r="H205" s="127"/>
      <c r="I205" s="22">
        <f>AVERAGE(M197,F197)</f>
        <v>81</v>
      </c>
      <c r="J205" s="43" t="str">
        <f t="shared" si="10"/>
        <v>3</v>
      </c>
      <c r="K205" s="43" t="e">
        <f t="shared" si="9"/>
        <v>#DIV/0!</v>
      </c>
      <c r="L205" s="43" t="e">
        <f t="shared" si="8"/>
        <v>#DIV/0!</v>
      </c>
      <c r="M205" s="21"/>
      <c r="N205" s="21"/>
      <c r="O205" s="17"/>
      <c r="P205" s="65"/>
      <c r="Q205" s="10"/>
    </row>
    <row r="206" spans="1:17" s="13" customFormat="1" ht="20.25" x14ac:dyDescent="0.3">
      <c r="A206" s="9"/>
      <c r="B206" s="9"/>
      <c r="C206" s="9"/>
      <c r="D206" s="10"/>
      <c r="E206" s="10"/>
      <c r="F206" s="10"/>
      <c r="G206" s="126" t="s">
        <v>62</v>
      </c>
      <c r="H206" s="127"/>
      <c r="I206" s="22">
        <f>AVERAGE(G197,O197)</f>
        <v>78</v>
      </c>
      <c r="J206" s="48" t="str">
        <f t="shared" si="10"/>
        <v>2</v>
      </c>
      <c r="K206" s="48" t="e">
        <f t="shared" si="9"/>
        <v>#DIV/0!</v>
      </c>
      <c r="L206" s="48" t="e">
        <f t="shared" si="8"/>
        <v>#DIV/0!</v>
      </c>
      <c r="M206" s="10"/>
      <c r="N206" s="10"/>
      <c r="O206" s="10"/>
      <c r="P206" s="65"/>
      <c r="Q206" s="10"/>
    </row>
    <row r="207" spans="1:17" ht="20.25" x14ac:dyDescent="0.3">
      <c r="G207" s="126" t="s">
        <v>65</v>
      </c>
      <c r="H207" s="127"/>
      <c r="I207" s="22">
        <f>AVERAGE(J197)</f>
        <v>80</v>
      </c>
      <c r="J207" s="48" t="str">
        <f t="shared" si="10"/>
        <v>3</v>
      </c>
      <c r="K207" s="48" t="e">
        <f t="shared" si="9"/>
        <v>#DIV/0!</v>
      </c>
      <c r="L207" s="48" t="e">
        <f t="shared" si="8"/>
        <v>#DIV/0!</v>
      </c>
    </row>
    <row r="208" spans="1:17" ht="20.25" x14ac:dyDescent="0.3">
      <c r="G208" s="126" t="s">
        <v>70</v>
      </c>
      <c r="H208" s="127"/>
      <c r="I208" s="22">
        <f>AVERAGE(K197)</f>
        <v>96</v>
      </c>
      <c r="J208" s="61" t="str">
        <f t="shared" si="10"/>
        <v>3</v>
      </c>
      <c r="K208" s="61" t="str">
        <f t="shared" ref="K208" si="11">IF(J208&gt;=80,"3",IF(J208&gt;=70,"2",IF(J208&gt;=60,"1",IF(J208&lt;=59,"-"))))</f>
        <v>3</v>
      </c>
      <c r="L208" s="61" t="str">
        <f t="shared" ref="L208" si="12">IF(K208&gt;=80,"3",IF(K208&gt;=70,"2",IF(K208&gt;=60,"1",IF(K208&lt;=59,"-"))))</f>
        <v>3</v>
      </c>
    </row>
  </sheetData>
  <mergeCells count="34">
    <mergeCell ref="D9:O9"/>
    <mergeCell ref="A1:Q1"/>
    <mergeCell ref="A2:Q2"/>
    <mergeCell ref="A3:Q3"/>
    <mergeCell ref="A4:Q4"/>
    <mergeCell ref="A5:C5"/>
    <mergeCell ref="D5:H5"/>
    <mergeCell ref="J5:L5"/>
    <mergeCell ref="M5:N5"/>
    <mergeCell ref="O5:P5"/>
    <mergeCell ref="D6:H6"/>
    <mergeCell ref="I6:M6"/>
    <mergeCell ref="N6:Q6"/>
    <mergeCell ref="D8:O8"/>
    <mergeCell ref="I200:J200"/>
    <mergeCell ref="A10:C10"/>
    <mergeCell ref="D10:J10"/>
    <mergeCell ref="K10:N10"/>
    <mergeCell ref="A11:C11"/>
    <mergeCell ref="A12:C12"/>
    <mergeCell ref="A13:C13"/>
    <mergeCell ref="A195:C195"/>
    <mergeCell ref="A196:C196"/>
    <mergeCell ref="A197:C197"/>
    <mergeCell ref="A198:C198"/>
    <mergeCell ref="G200:H200"/>
    <mergeCell ref="G208:H208"/>
    <mergeCell ref="G206:H206"/>
    <mergeCell ref="G207:H207"/>
    <mergeCell ref="G201:H201"/>
    <mergeCell ref="G202:H202"/>
    <mergeCell ref="G203:H203"/>
    <mergeCell ref="G204:H204"/>
    <mergeCell ref="G205:H205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28" sqref="A28:XFD28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50" t="s">
        <v>87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3" x14ac:dyDescent="0.25">
      <c r="C3" s="76"/>
      <c r="D3" s="76" t="s">
        <v>15</v>
      </c>
      <c r="E3" s="76"/>
      <c r="F3" s="76" t="s">
        <v>18</v>
      </c>
      <c r="G3" s="76"/>
    </row>
    <row r="4" spans="1:13" x14ac:dyDescent="0.25">
      <c r="C4" s="77" t="s">
        <v>16</v>
      </c>
      <c r="D4" s="76" t="s">
        <v>17</v>
      </c>
      <c r="E4" s="76" t="s">
        <v>14</v>
      </c>
      <c r="F4" s="76" t="s">
        <v>17</v>
      </c>
      <c r="G4" s="76" t="s">
        <v>14</v>
      </c>
    </row>
    <row r="5" spans="1:13" x14ac:dyDescent="0.25">
      <c r="C5" s="77" t="s">
        <v>0</v>
      </c>
      <c r="D5" s="29">
        <f>'2.5'!I202</f>
        <v>81.5</v>
      </c>
      <c r="E5" s="29" t="str">
        <f>'2.5'!J202</f>
        <v>3</v>
      </c>
      <c r="F5" s="29" t="e">
        <f>'2.5'!K202</f>
        <v>#DIV/0!</v>
      </c>
      <c r="G5" s="29" t="e">
        <f>'2.5'!L202</f>
        <v>#DIV/0!</v>
      </c>
    </row>
    <row r="6" spans="1:13" x14ac:dyDescent="0.25">
      <c r="C6" s="77" t="s">
        <v>1</v>
      </c>
      <c r="D6" s="29">
        <f>'2.5'!I203</f>
        <v>80</v>
      </c>
      <c r="E6" s="29" t="str">
        <f>'2.5'!J203</f>
        <v>3</v>
      </c>
      <c r="F6" s="29" t="e">
        <f>'2.5'!K203</f>
        <v>#DIV/0!</v>
      </c>
      <c r="G6" s="29" t="e">
        <f>'2.5'!L203</f>
        <v>#DIV/0!</v>
      </c>
    </row>
    <row r="7" spans="1:13" x14ac:dyDescent="0.25">
      <c r="C7" s="77" t="s">
        <v>2</v>
      </c>
      <c r="D7" s="29">
        <f>'2.5'!I204</f>
        <v>64.599999999999994</v>
      </c>
      <c r="E7" s="29" t="str">
        <f>'2.5'!J204</f>
        <v>1</v>
      </c>
      <c r="F7" s="29" t="e">
        <f>'2.5'!K204</f>
        <v>#DIV/0!</v>
      </c>
      <c r="G7" s="29" t="e">
        <f>'2.5'!L204</f>
        <v>#DIV/0!</v>
      </c>
    </row>
    <row r="8" spans="1:13" x14ac:dyDescent="0.25">
      <c r="C8" s="77" t="s">
        <v>3</v>
      </c>
      <c r="D8" s="29">
        <f>'2.5'!I205</f>
        <v>87</v>
      </c>
      <c r="E8" s="29" t="str">
        <f>'2.5'!J205</f>
        <v>3</v>
      </c>
      <c r="F8" s="29" t="e">
        <f>'2.5'!K205</f>
        <v>#DIV/0!</v>
      </c>
      <c r="G8" s="29" t="e">
        <f>'2.5'!L205</f>
        <v>#DIV/0!</v>
      </c>
    </row>
    <row r="9" spans="1:13" x14ac:dyDescent="0.25">
      <c r="C9" s="77" t="s">
        <v>61</v>
      </c>
      <c r="D9" s="29">
        <f>'2.5'!I206</f>
        <v>82</v>
      </c>
      <c r="E9" s="29" t="str">
        <f>'2.5'!J206</f>
        <v>3</v>
      </c>
      <c r="F9" s="29" t="e">
        <f>'2.5'!K206</f>
        <v>#DIV/0!</v>
      </c>
      <c r="G9" s="29" t="e">
        <f>'2.5'!L206</f>
        <v>#DIV/0!</v>
      </c>
    </row>
    <row r="12" spans="1:13" ht="15.75" thickBot="1" x14ac:dyDescent="0.3">
      <c r="B12" s="78"/>
      <c r="C12" s="79" t="s">
        <v>6</v>
      </c>
      <c r="D12" s="79" t="s">
        <v>7</v>
      </c>
      <c r="E12" s="79" t="s">
        <v>5</v>
      </c>
      <c r="F12" s="79" t="s">
        <v>12</v>
      </c>
      <c r="G12" s="79" t="s">
        <v>13</v>
      </c>
      <c r="H12" s="79" t="s">
        <v>49</v>
      </c>
      <c r="I12" s="79" t="s">
        <v>50</v>
      </c>
      <c r="J12" s="79" t="s">
        <v>51</v>
      </c>
      <c r="K12" s="79" t="s">
        <v>52</v>
      </c>
      <c r="L12" s="90" t="s">
        <v>72</v>
      </c>
      <c r="M12" s="90" t="s">
        <v>73</v>
      </c>
    </row>
    <row r="13" spans="1:13" ht="16.5" thickBot="1" x14ac:dyDescent="0.3">
      <c r="B13" s="79" t="s">
        <v>8</v>
      </c>
      <c r="C13" s="55">
        <v>3</v>
      </c>
      <c r="D13" s="56">
        <v>2</v>
      </c>
      <c r="E13" s="56"/>
      <c r="F13" s="56">
        <v>2</v>
      </c>
      <c r="G13" s="56">
        <v>2</v>
      </c>
      <c r="H13" s="56">
        <v>1</v>
      </c>
      <c r="I13" s="56">
        <v>1</v>
      </c>
      <c r="J13" s="56">
        <v>3</v>
      </c>
      <c r="K13" s="56">
        <v>1</v>
      </c>
      <c r="L13" s="56">
        <v>2</v>
      </c>
      <c r="M13" s="56">
        <v>1</v>
      </c>
    </row>
    <row r="14" spans="1:13" ht="16.5" thickBot="1" x14ac:dyDescent="0.3">
      <c r="B14" s="79" t="s">
        <v>9</v>
      </c>
      <c r="C14" s="57">
        <v>3</v>
      </c>
      <c r="D14" s="58">
        <v>3</v>
      </c>
      <c r="E14" s="58"/>
      <c r="F14" s="58">
        <v>1</v>
      </c>
      <c r="G14" s="58">
        <v>2</v>
      </c>
      <c r="H14" s="58">
        <v>1</v>
      </c>
      <c r="I14" s="58">
        <v>2</v>
      </c>
      <c r="J14" s="58">
        <v>3</v>
      </c>
      <c r="K14" s="58">
        <v>2</v>
      </c>
      <c r="L14" s="56">
        <v>2</v>
      </c>
      <c r="M14" s="56">
        <v>3</v>
      </c>
    </row>
    <row r="15" spans="1:13" ht="16.5" thickBot="1" x14ac:dyDescent="0.3">
      <c r="B15" s="79" t="s">
        <v>10</v>
      </c>
      <c r="C15" s="57">
        <v>3</v>
      </c>
      <c r="D15" s="58">
        <v>3</v>
      </c>
      <c r="E15" s="58">
        <v>2</v>
      </c>
      <c r="F15" s="58">
        <v>2</v>
      </c>
      <c r="G15" s="58">
        <v>1</v>
      </c>
      <c r="H15" s="58">
        <v>1</v>
      </c>
      <c r="I15" s="58">
        <v>2</v>
      </c>
      <c r="J15" s="58">
        <v>3</v>
      </c>
      <c r="K15" s="58">
        <v>3</v>
      </c>
      <c r="L15" s="56">
        <v>2</v>
      </c>
      <c r="M15" s="56">
        <v>2</v>
      </c>
    </row>
    <row r="16" spans="1:13" ht="16.5" thickBot="1" x14ac:dyDescent="0.3">
      <c r="B16" s="79" t="s">
        <v>11</v>
      </c>
      <c r="C16" s="57">
        <v>3</v>
      </c>
      <c r="D16" s="58">
        <v>3</v>
      </c>
      <c r="E16" s="58"/>
      <c r="F16" s="58">
        <v>2</v>
      </c>
      <c r="G16" s="58">
        <v>2</v>
      </c>
      <c r="H16" s="58"/>
      <c r="I16" s="58">
        <v>2</v>
      </c>
      <c r="J16" s="58">
        <v>3</v>
      </c>
      <c r="K16" s="58">
        <v>3</v>
      </c>
      <c r="L16" s="56">
        <v>2</v>
      </c>
      <c r="M16" s="56">
        <v>2</v>
      </c>
    </row>
    <row r="17" spans="1:13" ht="16.5" thickBot="1" x14ac:dyDescent="0.3">
      <c r="B17" s="79" t="s">
        <v>60</v>
      </c>
      <c r="C17" s="57">
        <v>3</v>
      </c>
      <c r="D17" s="58">
        <v>3</v>
      </c>
      <c r="E17" s="58">
        <v>1</v>
      </c>
      <c r="F17" s="58">
        <v>2</v>
      </c>
      <c r="G17" s="58">
        <v>2</v>
      </c>
      <c r="H17" s="58"/>
      <c r="I17" s="58">
        <v>2</v>
      </c>
      <c r="J17" s="58">
        <v>3</v>
      </c>
      <c r="K17" s="58">
        <v>3</v>
      </c>
      <c r="L17" s="56">
        <v>2</v>
      </c>
      <c r="M17" s="56">
        <v>2</v>
      </c>
    </row>
    <row r="18" spans="1:13" x14ac:dyDescent="0.25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3" x14ac:dyDescent="0.25">
      <c r="B19" s="39"/>
      <c r="C19" s="39"/>
      <c r="D19" s="39"/>
      <c r="E19" s="39"/>
      <c r="F19" s="39"/>
      <c r="G19" s="39"/>
    </row>
    <row r="20" spans="1:13" x14ac:dyDescent="0.25">
      <c r="B20" s="39"/>
      <c r="C20" s="39"/>
      <c r="D20" s="39"/>
      <c r="E20" s="39"/>
      <c r="F20" s="39"/>
      <c r="G20" s="39"/>
    </row>
    <row r="21" spans="1:13" x14ac:dyDescent="0.25">
      <c r="A21" s="154" t="s">
        <v>29</v>
      </c>
      <c r="B21" s="154"/>
      <c r="C21" s="151" t="s">
        <v>6</v>
      </c>
      <c r="D21" s="151" t="s">
        <v>7</v>
      </c>
      <c r="E21" s="151" t="s">
        <v>5</v>
      </c>
      <c r="F21" s="151" t="s">
        <v>12</v>
      </c>
      <c r="G21" s="151" t="s">
        <v>13</v>
      </c>
      <c r="H21" s="151" t="s">
        <v>49</v>
      </c>
      <c r="I21" s="151" t="s">
        <v>50</v>
      </c>
      <c r="J21" s="151" t="s">
        <v>51</v>
      </c>
      <c r="K21" s="151" t="s">
        <v>52</v>
      </c>
      <c r="L21" s="151" t="s">
        <v>72</v>
      </c>
      <c r="M21" s="151" t="s">
        <v>73</v>
      </c>
    </row>
    <row r="22" spans="1:13" x14ac:dyDescent="0.25">
      <c r="A22" s="153" t="s">
        <v>28</v>
      </c>
      <c r="B22" s="153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1:13" x14ac:dyDescent="0.25">
      <c r="A23" s="79" t="s">
        <v>8</v>
      </c>
      <c r="B23" s="24" t="e">
        <f>F5</f>
        <v>#DIV/0!</v>
      </c>
      <c r="C23" s="86" t="e">
        <f>C13*$B$23/3</f>
        <v>#DIV/0!</v>
      </c>
      <c r="D23" s="86" t="e">
        <f>D13*$B$23/3</f>
        <v>#DIV/0!</v>
      </c>
      <c r="E23" s="86" t="e">
        <f>E13*$B$23/3</f>
        <v>#DIV/0!</v>
      </c>
      <c r="F23" s="86" t="e">
        <f>F13*$B$23/3</f>
        <v>#DIV/0!</v>
      </c>
      <c r="G23" s="86" t="e">
        <f>G13*$B$23/3</f>
        <v>#DIV/0!</v>
      </c>
      <c r="H23" s="86" t="e">
        <f>H13*$B$23/3</f>
        <v>#DIV/0!</v>
      </c>
      <c r="I23" s="86" t="e">
        <f>I13*$B$23/3</f>
        <v>#DIV/0!</v>
      </c>
      <c r="J23" s="86" t="e">
        <f>J13*$B$23/3</f>
        <v>#DIV/0!</v>
      </c>
      <c r="K23" s="86" t="e">
        <f>K13*$B$23/3</f>
        <v>#DIV/0!</v>
      </c>
      <c r="L23" s="86" t="e">
        <f>L13*$B$23/3</f>
        <v>#DIV/0!</v>
      </c>
      <c r="M23" s="86" t="e">
        <f>M13*$B$23/3</f>
        <v>#DIV/0!</v>
      </c>
    </row>
    <row r="24" spans="1:13" x14ac:dyDescent="0.25">
      <c r="A24" s="79" t="s">
        <v>9</v>
      </c>
      <c r="B24" s="24" t="e">
        <f>F6</f>
        <v>#DIV/0!</v>
      </c>
      <c r="C24" s="86" t="e">
        <f>C14*$B$24/3</f>
        <v>#DIV/0!</v>
      </c>
      <c r="D24" s="86" t="e">
        <f>D14*$B$24/3</f>
        <v>#DIV/0!</v>
      </c>
      <c r="E24" s="86" t="e">
        <f>E14*$B$24/3</f>
        <v>#DIV/0!</v>
      </c>
      <c r="F24" s="86" t="e">
        <f>F14*$B$24/3</f>
        <v>#DIV/0!</v>
      </c>
      <c r="G24" s="86" t="e">
        <f>G14*$B$24/3</f>
        <v>#DIV/0!</v>
      </c>
      <c r="H24" s="86" t="e">
        <f>H14*$B$24/3</f>
        <v>#DIV/0!</v>
      </c>
      <c r="I24" s="86" t="e">
        <f>I14*$B$24/3</f>
        <v>#DIV/0!</v>
      </c>
      <c r="J24" s="86" t="e">
        <f>J14*$B$24/3</f>
        <v>#DIV/0!</v>
      </c>
      <c r="K24" s="86" t="e">
        <f>K14*$B$24/3</f>
        <v>#DIV/0!</v>
      </c>
      <c r="L24" s="86" t="e">
        <f>L14*$B$24/3</f>
        <v>#DIV/0!</v>
      </c>
      <c r="M24" s="86" t="e">
        <f>M14*$B$24/3</f>
        <v>#DIV/0!</v>
      </c>
    </row>
    <row r="25" spans="1:13" x14ac:dyDescent="0.25">
      <c r="A25" s="79" t="s">
        <v>10</v>
      </c>
      <c r="B25" s="24" t="e">
        <f>F7</f>
        <v>#DIV/0!</v>
      </c>
      <c r="C25" s="86" t="e">
        <f>C15*$B$25/3</f>
        <v>#DIV/0!</v>
      </c>
      <c r="D25" s="86" t="e">
        <f>D15*$B$25/3</f>
        <v>#DIV/0!</v>
      </c>
      <c r="E25" s="86" t="e">
        <f>E15*$B$25/3</f>
        <v>#DIV/0!</v>
      </c>
      <c r="F25" s="86" t="e">
        <f>F15*$B$25/3</f>
        <v>#DIV/0!</v>
      </c>
      <c r="G25" s="86" t="e">
        <f>G15*$B$25/3</f>
        <v>#DIV/0!</v>
      </c>
      <c r="H25" s="86" t="e">
        <f>H15*$B$25/3</f>
        <v>#DIV/0!</v>
      </c>
      <c r="I25" s="86" t="e">
        <f>I15*$B$25/3</f>
        <v>#DIV/0!</v>
      </c>
      <c r="J25" s="86" t="e">
        <f>J15*$B$25/3</f>
        <v>#DIV/0!</v>
      </c>
      <c r="K25" s="86" t="e">
        <f>K15*$B$25/3</f>
        <v>#DIV/0!</v>
      </c>
      <c r="L25" s="86" t="e">
        <f>L15*$B$25/3</f>
        <v>#DIV/0!</v>
      </c>
      <c r="M25" s="86" t="e">
        <f>M15*$B$25/3</f>
        <v>#DIV/0!</v>
      </c>
    </row>
    <row r="26" spans="1:13" x14ac:dyDescent="0.25">
      <c r="A26" s="79" t="s">
        <v>11</v>
      </c>
      <c r="B26" s="24" t="e">
        <f>F8</f>
        <v>#DIV/0!</v>
      </c>
      <c r="C26" s="86" t="e">
        <f>C16*$B$26/3</f>
        <v>#DIV/0!</v>
      </c>
      <c r="D26" s="86" t="e">
        <f>D16*$B$26/3</f>
        <v>#DIV/0!</v>
      </c>
      <c r="E26" s="86" t="e">
        <f>E16*$B$26/3</f>
        <v>#DIV/0!</v>
      </c>
      <c r="F26" s="86" t="e">
        <f>F16*$B$26/3</f>
        <v>#DIV/0!</v>
      </c>
      <c r="G26" s="86" t="e">
        <f>G16*$B$26/3</f>
        <v>#DIV/0!</v>
      </c>
      <c r="H26" s="86" t="e">
        <f>H16*$B$26/3</f>
        <v>#DIV/0!</v>
      </c>
      <c r="I26" s="86" t="e">
        <f>I16*$B$26/3</f>
        <v>#DIV/0!</v>
      </c>
      <c r="J26" s="86" t="e">
        <f>J16*$B$26/3</f>
        <v>#DIV/0!</v>
      </c>
      <c r="K26" s="86" t="e">
        <f>K16*$B$26/3</f>
        <v>#DIV/0!</v>
      </c>
      <c r="L26" s="86" t="e">
        <f>L16*$B$26/3</f>
        <v>#DIV/0!</v>
      </c>
      <c r="M26" s="86" t="e">
        <f>M16*$B$26/3</f>
        <v>#DIV/0!</v>
      </c>
    </row>
    <row r="27" spans="1:13" x14ac:dyDescent="0.25">
      <c r="A27" s="90" t="s">
        <v>60</v>
      </c>
      <c r="B27" s="24" t="e">
        <f>F9</f>
        <v>#DIV/0!</v>
      </c>
      <c r="C27" s="86" t="e">
        <f>C17*$B$27/3</f>
        <v>#DIV/0!</v>
      </c>
      <c r="D27" s="86" t="e">
        <f>D17*$B$27/3</f>
        <v>#DIV/0!</v>
      </c>
      <c r="E27" s="86" t="e">
        <f>E17*$B$27/3</f>
        <v>#DIV/0!</v>
      </c>
      <c r="F27" s="86" t="e">
        <f>F17*$B$27/3</f>
        <v>#DIV/0!</v>
      </c>
      <c r="G27" s="86" t="e">
        <f>G17*$B$27/3</f>
        <v>#DIV/0!</v>
      </c>
      <c r="H27" s="86" t="e">
        <f>H17*$B$27/3</f>
        <v>#DIV/0!</v>
      </c>
      <c r="I27" s="86" t="e">
        <f>I17*$B$27/3</f>
        <v>#DIV/0!</v>
      </c>
      <c r="J27" s="86" t="e">
        <f>J17*$B$27/3</f>
        <v>#DIV/0!</v>
      </c>
      <c r="K27" s="86" t="e">
        <f>K17*$B$27/3</f>
        <v>#DIV/0!</v>
      </c>
      <c r="L27" s="86" t="e">
        <f>L17*$B$27/3</f>
        <v>#DIV/0!</v>
      </c>
      <c r="M27" s="86" t="e">
        <f>M17*$B$27/3</f>
        <v>#DIV/0!</v>
      </c>
    </row>
    <row r="28" spans="1:13" x14ac:dyDescent="0.25">
      <c r="A28" s="79" t="s">
        <v>30</v>
      </c>
      <c r="B28" s="25"/>
      <c r="C28" s="88" t="e">
        <f>AVERAGE(C23:C27)</f>
        <v>#DIV/0!</v>
      </c>
      <c r="D28" s="88" t="e">
        <f>AVERAGE(D23:D27)</f>
        <v>#DIV/0!</v>
      </c>
      <c r="E28" s="88" t="e">
        <f>AVERAGE(E23:E27)</f>
        <v>#DIV/0!</v>
      </c>
      <c r="F28" s="88" t="e">
        <f>AVERAGE(F23:F27)</f>
        <v>#DIV/0!</v>
      </c>
      <c r="G28" s="88" t="e">
        <f>AVERAGE(G23:G27)</f>
        <v>#DIV/0!</v>
      </c>
      <c r="H28" s="88" t="e">
        <f>AVERAGE(H23:H27)</f>
        <v>#DIV/0!</v>
      </c>
      <c r="I28" s="88" t="e">
        <f>AVERAGE(I23:I27)</f>
        <v>#DIV/0!</v>
      </c>
      <c r="J28" s="88" t="e">
        <f>AVERAGE(J23:J27)</f>
        <v>#DIV/0!</v>
      </c>
      <c r="K28" s="88" t="e">
        <f>AVERAGE(K23:K27)</f>
        <v>#DIV/0!</v>
      </c>
      <c r="L28" s="88" t="e">
        <f>AVERAGE(L23:L27)</f>
        <v>#DIV/0!</v>
      </c>
      <c r="M28" s="88" t="e">
        <f>AVERAGE(M23:M27)</f>
        <v>#DIV/0!</v>
      </c>
    </row>
    <row r="29" spans="1:13" x14ac:dyDescent="0.25">
      <c r="B29" s="39"/>
      <c r="C29" s="39"/>
      <c r="D29" s="39"/>
      <c r="E29" s="39"/>
      <c r="F29" s="39"/>
      <c r="G29" s="39"/>
    </row>
    <row r="30" spans="1:13" x14ac:dyDescent="0.25">
      <c r="D30" s="39"/>
      <c r="E30" s="6"/>
      <c r="F30" s="6"/>
      <c r="G30" s="6"/>
      <c r="H30" s="6"/>
      <c r="I30" s="6"/>
    </row>
    <row r="31" spans="1:13" x14ac:dyDescent="0.25">
      <c r="D31" s="39"/>
      <c r="E31" s="39"/>
      <c r="F31" s="39"/>
      <c r="G31" s="39"/>
    </row>
  </sheetData>
  <mergeCells count="14">
    <mergeCell ref="A1:L1"/>
    <mergeCell ref="F21:F22"/>
    <mergeCell ref="G21:G22"/>
    <mergeCell ref="A22:B22"/>
    <mergeCell ref="A21:B21"/>
    <mergeCell ref="C21:C22"/>
    <mergeCell ref="D21:D22"/>
    <mergeCell ref="E21:E22"/>
    <mergeCell ref="L21:L22"/>
    <mergeCell ref="M21:M22"/>
    <mergeCell ref="H21:H22"/>
    <mergeCell ref="I21:I22"/>
    <mergeCell ref="J21:J22"/>
    <mergeCell ref="K21:K2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view="pageBreakPreview" zoomScale="85" zoomScaleNormal="40" zoomScaleSheetLayoutView="85" workbookViewId="0">
      <pane ySplit="11" topLeftCell="A12" activePane="bottomLeft" state="frozen"/>
      <selection pane="bottomLeft" activeCell="D15" sqref="D15:O194"/>
    </sheetView>
  </sheetViews>
  <sheetFormatPr defaultRowHeight="15" x14ac:dyDescent="0.25"/>
  <cols>
    <col min="1" max="2" width="25.42578125" style="1" customWidth="1"/>
    <col min="3" max="3" width="10.5703125" style="1" customWidth="1"/>
    <col min="4" max="14" width="8.7109375" style="2" customWidth="1"/>
    <col min="15" max="15" width="10.85546875" style="2" customWidth="1"/>
    <col min="16" max="16" width="15.7109375" bestFit="1" customWidth="1"/>
    <col min="17" max="17" width="24.42578125" style="2" bestFit="1" customWidth="1"/>
  </cols>
  <sheetData>
    <row r="1" spans="1:17" s="3" customFormat="1" ht="18.75" customHeight="1" x14ac:dyDescent="0.3">
      <c r="A1" s="148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s="3" customFormat="1" ht="15" customHeight="1" x14ac:dyDescent="0.3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s="3" customFormat="1" ht="15" customHeight="1" x14ac:dyDescent="0.3">
      <c r="A3" s="148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s="3" customFormat="1" ht="15" customHeight="1" x14ac:dyDescent="0.3">
      <c r="A4" s="149" t="s">
        <v>57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s="3" customFormat="1" ht="15" customHeight="1" x14ac:dyDescent="0.3">
      <c r="A5" s="148" t="s">
        <v>44</v>
      </c>
      <c r="B5" s="148"/>
      <c r="C5" s="148"/>
      <c r="D5" s="148" t="s">
        <v>83</v>
      </c>
      <c r="E5" s="148"/>
      <c r="F5" s="148"/>
      <c r="G5" s="148"/>
      <c r="H5" s="148"/>
      <c r="I5" s="72"/>
      <c r="J5" s="148" t="s">
        <v>47</v>
      </c>
      <c r="K5" s="148"/>
      <c r="L5" s="148"/>
      <c r="M5" s="148" t="s">
        <v>58</v>
      </c>
      <c r="N5" s="148"/>
      <c r="O5" s="148" t="s">
        <v>45</v>
      </c>
      <c r="P5" s="148"/>
      <c r="Q5" s="72">
        <v>2.6</v>
      </c>
    </row>
    <row r="6" spans="1:17" s="3" customFormat="1" ht="37.5" x14ac:dyDescent="0.3">
      <c r="A6" s="186" t="s">
        <v>56</v>
      </c>
      <c r="B6" s="72"/>
      <c r="C6" s="72"/>
      <c r="D6" s="187" t="s">
        <v>95</v>
      </c>
      <c r="E6" s="187"/>
      <c r="F6" s="187"/>
      <c r="G6" s="187"/>
      <c r="H6" s="187"/>
      <c r="I6" s="148" t="s">
        <v>46</v>
      </c>
      <c r="J6" s="148"/>
      <c r="K6" s="148"/>
      <c r="L6" s="148"/>
      <c r="M6" s="148"/>
      <c r="N6" s="148" t="s">
        <v>89</v>
      </c>
      <c r="O6" s="148"/>
      <c r="P6" s="148"/>
      <c r="Q6" s="148"/>
    </row>
    <row r="7" spans="1:17" s="3" customFormat="1" x14ac:dyDescent="0.25">
      <c r="A7" s="73"/>
      <c r="B7" s="73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80"/>
      <c r="Q7" s="74"/>
    </row>
    <row r="8" spans="1:17" s="3" customFormat="1" ht="25.5" customHeight="1" x14ac:dyDescent="0.3">
      <c r="A8" s="67"/>
      <c r="B8" s="67"/>
      <c r="C8" s="67"/>
      <c r="D8" s="150" t="s">
        <v>81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81"/>
      <c r="Q8" s="69"/>
    </row>
    <row r="9" spans="1:17" s="3" customFormat="1" ht="18.75" x14ac:dyDescent="0.3">
      <c r="A9" s="70"/>
      <c r="B9" s="70"/>
      <c r="C9" s="70"/>
      <c r="D9" s="147" t="s">
        <v>68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68"/>
      <c r="Q9" s="69"/>
    </row>
    <row r="10" spans="1:17" s="3" customFormat="1" ht="18.75" x14ac:dyDescent="0.3">
      <c r="A10" s="130"/>
      <c r="B10" s="131"/>
      <c r="C10" s="132"/>
      <c r="D10" s="133" t="s">
        <v>37</v>
      </c>
      <c r="E10" s="134"/>
      <c r="F10" s="134"/>
      <c r="G10" s="134"/>
      <c r="H10" s="134"/>
      <c r="I10" s="134"/>
      <c r="J10" s="135"/>
      <c r="K10" s="133" t="s">
        <v>38</v>
      </c>
      <c r="L10" s="134"/>
      <c r="M10" s="134"/>
      <c r="N10" s="135"/>
      <c r="O10" s="71" t="s">
        <v>39</v>
      </c>
      <c r="P10" s="81"/>
      <c r="Q10" s="69"/>
    </row>
    <row r="11" spans="1:17" s="13" customFormat="1" ht="15.75" x14ac:dyDescent="0.25">
      <c r="A11" s="136" t="s">
        <v>20</v>
      </c>
      <c r="B11" s="137"/>
      <c r="C11" s="138"/>
      <c r="D11" s="43">
        <v>1</v>
      </c>
      <c r="E11" s="43">
        <v>2</v>
      </c>
      <c r="F11" s="43">
        <v>3</v>
      </c>
      <c r="G11" s="43">
        <v>4</v>
      </c>
      <c r="H11" s="43">
        <v>5</v>
      </c>
      <c r="I11" s="43">
        <v>6</v>
      </c>
      <c r="J11" s="43">
        <v>7</v>
      </c>
      <c r="K11" s="43">
        <v>8</v>
      </c>
      <c r="L11" s="43">
        <v>9</v>
      </c>
      <c r="M11" s="43">
        <v>10</v>
      </c>
      <c r="N11" s="43">
        <v>11</v>
      </c>
      <c r="O11" s="43">
        <v>12</v>
      </c>
      <c r="P11" s="43" t="s">
        <v>40</v>
      </c>
      <c r="Q11" s="43" t="s">
        <v>36</v>
      </c>
    </row>
    <row r="12" spans="1:17" s="13" customFormat="1" ht="15.75" x14ac:dyDescent="0.25">
      <c r="A12" s="139" t="s">
        <v>21</v>
      </c>
      <c r="B12" s="140"/>
      <c r="C12" s="141"/>
      <c r="D12" s="22" t="s">
        <v>0</v>
      </c>
      <c r="E12" s="22" t="s">
        <v>2</v>
      </c>
      <c r="F12" s="22" t="s">
        <v>2</v>
      </c>
      <c r="G12" s="22" t="s">
        <v>0</v>
      </c>
      <c r="H12" s="22" t="s">
        <v>1</v>
      </c>
      <c r="I12" s="22" t="s">
        <v>3</v>
      </c>
      <c r="J12" s="22" t="s">
        <v>3</v>
      </c>
      <c r="K12" s="22" t="s">
        <v>1</v>
      </c>
      <c r="L12" s="22" t="s">
        <v>64</v>
      </c>
      <c r="M12" s="22" t="s">
        <v>61</v>
      </c>
      <c r="N12" s="22" t="s">
        <v>61</v>
      </c>
      <c r="O12" s="22" t="s">
        <v>64</v>
      </c>
      <c r="P12" s="43" t="s">
        <v>19</v>
      </c>
      <c r="Q12" s="43" t="s">
        <v>19</v>
      </c>
    </row>
    <row r="13" spans="1:17" s="13" customFormat="1" ht="15.75" x14ac:dyDescent="0.25">
      <c r="A13" s="136" t="s">
        <v>22</v>
      </c>
      <c r="B13" s="137"/>
      <c r="C13" s="138"/>
      <c r="D13" s="43">
        <v>5</v>
      </c>
      <c r="E13" s="43">
        <v>5</v>
      </c>
      <c r="F13" s="43">
        <v>5</v>
      </c>
      <c r="G13" s="43">
        <v>5</v>
      </c>
      <c r="H13" s="43">
        <v>5</v>
      </c>
      <c r="I13" s="43">
        <v>5</v>
      </c>
      <c r="J13" s="43">
        <v>5</v>
      </c>
      <c r="K13" s="43">
        <v>10</v>
      </c>
      <c r="L13" s="43">
        <v>10</v>
      </c>
      <c r="M13" s="43">
        <v>10</v>
      </c>
      <c r="N13" s="43">
        <v>10</v>
      </c>
      <c r="O13" s="43">
        <v>15</v>
      </c>
      <c r="P13" s="43">
        <v>70</v>
      </c>
      <c r="Q13" s="43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84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9" t="str">
        <f>'2.1'!A15</f>
        <v>MB207601</v>
      </c>
      <c r="B15" s="123" t="str">
        <f>'2.1'!B15</f>
        <v>A B GANAPATHY</v>
      </c>
      <c r="C15" s="119" t="str">
        <f>'2.1'!C15</f>
        <v>C</v>
      </c>
      <c r="D15" s="190">
        <v>5</v>
      </c>
      <c r="E15" s="190">
        <v>5</v>
      </c>
      <c r="F15" s="190">
        <v>5</v>
      </c>
      <c r="G15" s="190"/>
      <c r="H15" s="190"/>
      <c r="I15" s="190">
        <v>5</v>
      </c>
      <c r="J15" s="190">
        <v>5</v>
      </c>
      <c r="K15" s="190">
        <v>10</v>
      </c>
      <c r="L15" s="190">
        <v>10</v>
      </c>
      <c r="M15" s="190">
        <v>10</v>
      </c>
      <c r="N15" s="190"/>
      <c r="O15" s="190">
        <v>15</v>
      </c>
      <c r="P15" s="120"/>
      <c r="Q15" s="26">
        <f>SUM(D15:O15)</f>
        <v>70</v>
      </c>
    </row>
    <row r="16" spans="1:17" s="13" customFormat="1" x14ac:dyDescent="0.25">
      <c r="A16" s="119" t="str">
        <f>'2.1'!A16</f>
        <v>MB207602</v>
      </c>
      <c r="B16" s="123" t="str">
        <f>'2.1'!B16</f>
        <v>ABHILASH K</v>
      </c>
      <c r="C16" s="119" t="str">
        <f>'2.1'!C16</f>
        <v>A</v>
      </c>
      <c r="D16" s="190">
        <v>5</v>
      </c>
      <c r="E16" s="192">
        <v>5</v>
      </c>
      <c r="F16" s="192">
        <v>5</v>
      </c>
      <c r="G16" s="192"/>
      <c r="H16" s="192"/>
      <c r="I16" s="192">
        <v>5</v>
      </c>
      <c r="J16" s="192">
        <v>5</v>
      </c>
      <c r="K16" s="192">
        <v>9</v>
      </c>
      <c r="L16" s="192">
        <v>10</v>
      </c>
      <c r="M16" s="192">
        <v>10</v>
      </c>
      <c r="N16" s="192"/>
      <c r="O16" s="192">
        <v>10</v>
      </c>
      <c r="P16" s="120"/>
      <c r="Q16" s="26">
        <f t="shared" ref="Q16:Q19" si="1">SUM(D16:O16)</f>
        <v>64</v>
      </c>
    </row>
    <row r="17" spans="1:17" s="13" customFormat="1" x14ac:dyDescent="0.25">
      <c r="A17" s="119" t="str">
        <f>'2.1'!A17</f>
        <v>MB207603</v>
      </c>
      <c r="B17" s="123" t="str">
        <f>'2.1'!B17</f>
        <v>AHBISHEK KUMAR</v>
      </c>
      <c r="C17" s="119" t="str">
        <f>'2.1'!C17</f>
        <v>B</v>
      </c>
      <c r="D17" s="190">
        <v>5</v>
      </c>
      <c r="E17" s="192"/>
      <c r="F17" s="192">
        <v>5</v>
      </c>
      <c r="G17" s="192">
        <v>5</v>
      </c>
      <c r="H17" s="192">
        <v>4</v>
      </c>
      <c r="I17" s="192">
        <v>5</v>
      </c>
      <c r="J17" s="192"/>
      <c r="K17" s="192">
        <v>10</v>
      </c>
      <c r="L17" s="192">
        <v>10</v>
      </c>
      <c r="M17" s="192">
        <v>10</v>
      </c>
      <c r="N17" s="192"/>
      <c r="O17" s="192">
        <v>12</v>
      </c>
      <c r="P17" s="120"/>
      <c r="Q17" s="26">
        <f t="shared" si="1"/>
        <v>66</v>
      </c>
    </row>
    <row r="18" spans="1:17" s="13" customFormat="1" x14ac:dyDescent="0.25">
      <c r="A18" s="119" t="str">
        <f>'2.1'!A18</f>
        <v>MB207604</v>
      </c>
      <c r="B18" s="123" t="str">
        <f>'2.1'!B18</f>
        <v>ABHISHEK SHANTINATH UPADHYE</v>
      </c>
      <c r="C18" s="119" t="str">
        <f>'2.1'!C18</f>
        <v>A</v>
      </c>
      <c r="D18" s="190">
        <v>2</v>
      </c>
      <c r="E18" s="192">
        <v>2</v>
      </c>
      <c r="F18" s="192"/>
      <c r="G18" s="192"/>
      <c r="H18" s="192"/>
      <c r="I18" s="192">
        <v>2</v>
      </c>
      <c r="J18" s="192">
        <v>5</v>
      </c>
      <c r="K18" s="192"/>
      <c r="L18" s="192">
        <v>10</v>
      </c>
      <c r="M18" s="192">
        <v>5</v>
      </c>
      <c r="N18" s="192"/>
      <c r="O18" s="192"/>
      <c r="P18" s="120"/>
      <c r="Q18" s="26">
        <f t="shared" si="1"/>
        <v>26</v>
      </c>
    </row>
    <row r="19" spans="1:17" s="13" customFormat="1" x14ac:dyDescent="0.25">
      <c r="A19" s="181" t="str">
        <f>'2.1'!A19</f>
        <v>MB207605</v>
      </c>
      <c r="B19" s="182" t="str">
        <f>'2.1'!B19</f>
        <v>ABISHEK K N</v>
      </c>
      <c r="C19" s="181" t="str">
        <f>'2.1'!C19</f>
        <v>B</v>
      </c>
      <c r="D19" s="19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4"/>
      <c r="Q19" s="185">
        <f t="shared" si="1"/>
        <v>0</v>
      </c>
    </row>
    <row r="20" spans="1:17" s="13" customFormat="1" x14ac:dyDescent="0.25">
      <c r="A20" s="119" t="str">
        <f>'2.1'!A20</f>
        <v>MB207606</v>
      </c>
      <c r="B20" s="123" t="str">
        <f>'2.1'!B20</f>
        <v>ADARSHA K</v>
      </c>
      <c r="C20" s="119" t="str">
        <f>'2.1'!C20</f>
        <v>A</v>
      </c>
      <c r="D20" s="190">
        <v>5</v>
      </c>
      <c r="E20" s="192">
        <v>5</v>
      </c>
      <c r="F20" s="192">
        <v>5</v>
      </c>
      <c r="G20" s="192"/>
      <c r="H20" s="192">
        <v>4</v>
      </c>
      <c r="I20" s="192">
        <v>5</v>
      </c>
      <c r="J20" s="192"/>
      <c r="K20" s="192">
        <v>10</v>
      </c>
      <c r="L20" s="192">
        <v>8</v>
      </c>
      <c r="M20" s="192">
        <v>10</v>
      </c>
      <c r="N20" s="192"/>
      <c r="O20" s="192">
        <v>13</v>
      </c>
      <c r="P20" s="120"/>
      <c r="Q20" s="26">
        <f t="shared" ref="Q19:Q82" si="2">SUM(D20:O20)</f>
        <v>65</v>
      </c>
    </row>
    <row r="21" spans="1:17" s="13" customFormat="1" x14ac:dyDescent="0.25">
      <c r="A21" s="119" t="str">
        <f>'2.1'!A21</f>
        <v>MB207607</v>
      </c>
      <c r="B21" s="123" t="str">
        <f>'2.1'!B21</f>
        <v>ADITYA S SHETTAR</v>
      </c>
      <c r="C21" s="119" t="str">
        <f>'2.1'!C21</f>
        <v>C</v>
      </c>
      <c r="D21" s="190">
        <v>5</v>
      </c>
      <c r="E21" s="190">
        <v>0</v>
      </c>
      <c r="F21" s="190">
        <v>5</v>
      </c>
      <c r="G21" s="190"/>
      <c r="H21" s="190">
        <v>3</v>
      </c>
      <c r="I21" s="190"/>
      <c r="J21" s="190">
        <v>5</v>
      </c>
      <c r="K21" s="190">
        <v>10</v>
      </c>
      <c r="L21" s="190">
        <v>10</v>
      </c>
      <c r="M21" s="190">
        <v>10</v>
      </c>
      <c r="N21" s="190"/>
      <c r="O21" s="190">
        <v>15</v>
      </c>
      <c r="P21" s="120"/>
      <c r="Q21" s="26">
        <f t="shared" si="2"/>
        <v>63</v>
      </c>
    </row>
    <row r="22" spans="1:17" s="13" customFormat="1" x14ac:dyDescent="0.25">
      <c r="A22" s="119" t="str">
        <f>'2.1'!A22</f>
        <v>MB207608</v>
      </c>
      <c r="B22" s="123" t="str">
        <f>'2.1'!B22</f>
        <v>AFEEFAH BAKHTAR MAJUMDAR</v>
      </c>
      <c r="C22" s="119" t="str">
        <f>'2.1'!C22</f>
        <v>A</v>
      </c>
      <c r="D22" s="190">
        <v>4</v>
      </c>
      <c r="E22" s="190">
        <v>3</v>
      </c>
      <c r="F22" s="190">
        <v>5</v>
      </c>
      <c r="G22" s="190"/>
      <c r="H22" s="190">
        <v>4</v>
      </c>
      <c r="I22" s="190">
        <v>4</v>
      </c>
      <c r="J22" s="190">
        <v>5</v>
      </c>
      <c r="K22" s="190">
        <v>8</v>
      </c>
      <c r="L22" s="190">
        <v>8</v>
      </c>
      <c r="M22" s="190">
        <v>8</v>
      </c>
      <c r="N22" s="190"/>
      <c r="O22" s="190">
        <v>8</v>
      </c>
      <c r="P22" s="120"/>
      <c r="Q22" s="26">
        <f t="shared" si="2"/>
        <v>57</v>
      </c>
    </row>
    <row r="23" spans="1:17" s="13" customFormat="1" x14ac:dyDescent="0.25">
      <c r="A23" s="119" t="str">
        <f>'2.1'!A23</f>
        <v>MB207609</v>
      </c>
      <c r="B23" s="123" t="str">
        <f>'2.1'!B23</f>
        <v>AIJAZ MUJAWAR</v>
      </c>
      <c r="C23" s="119" t="str">
        <f>'2.1'!C23</f>
        <v>C</v>
      </c>
      <c r="D23" s="190">
        <v>5</v>
      </c>
      <c r="E23" s="190">
        <v>5</v>
      </c>
      <c r="F23" s="190">
        <v>5</v>
      </c>
      <c r="G23" s="190"/>
      <c r="H23" s="190"/>
      <c r="I23" s="190">
        <v>5</v>
      </c>
      <c r="J23" s="190">
        <v>5</v>
      </c>
      <c r="K23" s="190">
        <v>10</v>
      </c>
      <c r="L23" s="190">
        <v>10</v>
      </c>
      <c r="M23" s="190">
        <v>10</v>
      </c>
      <c r="N23" s="190"/>
      <c r="O23" s="190">
        <v>15</v>
      </c>
      <c r="P23" s="120"/>
      <c r="Q23" s="26">
        <f t="shared" si="2"/>
        <v>70</v>
      </c>
    </row>
    <row r="24" spans="1:17" s="13" customFormat="1" x14ac:dyDescent="0.25">
      <c r="A24" s="119" t="str">
        <f>'2.1'!A24</f>
        <v>MB207610</v>
      </c>
      <c r="B24" s="123" t="str">
        <f>'2.1'!B24</f>
        <v>AISHWARYA .K.M</v>
      </c>
      <c r="C24" s="119" t="str">
        <f>'2.1'!C24</f>
        <v>B</v>
      </c>
      <c r="D24" s="190">
        <v>5</v>
      </c>
      <c r="E24" s="190">
        <v>5</v>
      </c>
      <c r="F24" s="190">
        <v>5</v>
      </c>
      <c r="G24" s="190">
        <v>5</v>
      </c>
      <c r="H24" s="190">
        <v>4</v>
      </c>
      <c r="I24" s="190"/>
      <c r="J24" s="190"/>
      <c r="K24" s="190">
        <v>10</v>
      </c>
      <c r="L24" s="190">
        <v>7</v>
      </c>
      <c r="M24" s="190">
        <v>8</v>
      </c>
      <c r="N24" s="190"/>
      <c r="O24" s="190">
        <v>15</v>
      </c>
      <c r="P24" s="120"/>
      <c r="Q24" s="26">
        <f t="shared" si="2"/>
        <v>64</v>
      </c>
    </row>
    <row r="25" spans="1:17" s="13" customFormat="1" x14ac:dyDescent="0.25">
      <c r="A25" s="119" t="str">
        <f>'2.1'!A25</f>
        <v>MB207611</v>
      </c>
      <c r="B25" s="123" t="str">
        <f>'2.1'!B25</f>
        <v>AISHWARYA S K</v>
      </c>
      <c r="C25" s="119" t="str">
        <f>'2.1'!C25</f>
        <v>B</v>
      </c>
      <c r="D25" s="190">
        <v>5</v>
      </c>
      <c r="E25" s="190">
        <v>5</v>
      </c>
      <c r="F25" s="190"/>
      <c r="G25" s="190">
        <v>5</v>
      </c>
      <c r="H25" s="190">
        <v>4</v>
      </c>
      <c r="I25" s="190">
        <v>5</v>
      </c>
      <c r="J25" s="190"/>
      <c r="K25" s="190">
        <v>10</v>
      </c>
      <c r="L25" s="190">
        <v>10</v>
      </c>
      <c r="M25" s="190"/>
      <c r="N25" s="190">
        <v>10</v>
      </c>
      <c r="O25" s="190">
        <v>12</v>
      </c>
      <c r="P25" s="120"/>
      <c r="Q25" s="26">
        <f t="shared" si="2"/>
        <v>66</v>
      </c>
    </row>
    <row r="26" spans="1:17" s="13" customFormat="1" x14ac:dyDescent="0.25">
      <c r="A26" s="119" t="str">
        <f>'2.1'!A26</f>
        <v>MB207612</v>
      </c>
      <c r="B26" s="123" t="str">
        <f>'2.1'!B26</f>
        <v>AJEY M</v>
      </c>
      <c r="C26" s="119" t="str">
        <f>'2.1'!C26</f>
        <v>A</v>
      </c>
      <c r="D26" s="190">
        <v>5</v>
      </c>
      <c r="E26" s="190">
        <v>5</v>
      </c>
      <c r="F26" s="190">
        <v>5</v>
      </c>
      <c r="G26" s="190"/>
      <c r="H26" s="190"/>
      <c r="I26" s="190">
        <v>5</v>
      </c>
      <c r="J26" s="190">
        <v>5</v>
      </c>
      <c r="K26" s="190">
        <v>10</v>
      </c>
      <c r="L26" s="190">
        <v>10</v>
      </c>
      <c r="M26" s="190">
        <v>10</v>
      </c>
      <c r="N26" s="190"/>
      <c r="O26" s="190">
        <v>12</v>
      </c>
      <c r="P26" s="120"/>
      <c r="Q26" s="26">
        <f t="shared" si="2"/>
        <v>67</v>
      </c>
    </row>
    <row r="27" spans="1:17" s="13" customFormat="1" x14ac:dyDescent="0.25">
      <c r="A27" s="119" t="str">
        <f>'2.1'!A27</f>
        <v>MB207613</v>
      </c>
      <c r="B27" s="123" t="str">
        <f>'2.1'!B27</f>
        <v>AKHILSHYAM K B</v>
      </c>
      <c r="C27" s="119" t="str">
        <f>'2.1'!C27</f>
        <v>C</v>
      </c>
      <c r="D27" s="190">
        <v>5</v>
      </c>
      <c r="E27" s="190">
        <v>5</v>
      </c>
      <c r="F27" s="190">
        <v>5</v>
      </c>
      <c r="G27" s="190"/>
      <c r="H27" s="190">
        <v>3</v>
      </c>
      <c r="I27" s="190">
        <v>5</v>
      </c>
      <c r="J27" s="190"/>
      <c r="K27" s="190">
        <v>10</v>
      </c>
      <c r="L27" s="190">
        <v>10</v>
      </c>
      <c r="M27" s="190">
        <v>10</v>
      </c>
      <c r="N27" s="190"/>
      <c r="O27" s="190">
        <v>15</v>
      </c>
      <c r="P27" s="120"/>
      <c r="Q27" s="26">
        <f t="shared" si="2"/>
        <v>68</v>
      </c>
    </row>
    <row r="28" spans="1:17" s="13" customFormat="1" x14ac:dyDescent="0.25">
      <c r="A28" s="119" t="str">
        <f>'2.1'!A28</f>
        <v>MB207614</v>
      </c>
      <c r="B28" s="123" t="str">
        <f>'2.1'!B28</f>
        <v>AKSHAY H S</v>
      </c>
      <c r="C28" s="119" t="str">
        <f>'2.1'!C28</f>
        <v>A</v>
      </c>
      <c r="D28" s="190">
        <v>5</v>
      </c>
      <c r="E28" s="190">
        <v>5</v>
      </c>
      <c r="F28" s="190"/>
      <c r="G28" s="190"/>
      <c r="H28" s="190">
        <v>4</v>
      </c>
      <c r="I28" s="190">
        <v>5</v>
      </c>
      <c r="J28" s="190">
        <v>5</v>
      </c>
      <c r="K28" s="190">
        <v>10</v>
      </c>
      <c r="L28" s="190">
        <v>8</v>
      </c>
      <c r="M28" s="190">
        <v>10</v>
      </c>
      <c r="N28" s="190"/>
      <c r="O28" s="190">
        <v>15</v>
      </c>
      <c r="P28" s="120"/>
      <c r="Q28" s="26">
        <f t="shared" si="2"/>
        <v>67</v>
      </c>
    </row>
    <row r="29" spans="1:17" s="13" customFormat="1" x14ac:dyDescent="0.25">
      <c r="A29" s="119" t="str">
        <f>'2.1'!A29</f>
        <v>MB207615</v>
      </c>
      <c r="B29" s="123" t="str">
        <f>'2.1'!B29</f>
        <v>AKSHAY.G.S</v>
      </c>
      <c r="C29" s="119" t="str">
        <f>'2.1'!C29</f>
        <v>A</v>
      </c>
      <c r="D29" s="190">
        <v>5</v>
      </c>
      <c r="E29" s="190">
        <v>3</v>
      </c>
      <c r="F29" s="190"/>
      <c r="G29" s="190"/>
      <c r="H29" s="190"/>
      <c r="I29" s="190">
        <v>0</v>
      </c>
      <c r="J29" s="190">
        <v>5</v>
      </c>
      <c r="K29" s="190">
        <v>4</v>
      </c>
      <c r="L29" s="190">
        <v>10</v>
      </c>
      <c r="M29" s="190"/>
      <c r="N29" s="190">
        <v>5</v>
      </c>
      <c r="O29" s="190"/>
      <c r="P29" s="120"/>
      <c r="Q29" s="26">
        <f t="shared" si="2"/>
        <v>32</v>
      </c>
    </row>
    <row r="30" spans="1:17" s="13" customFormat="1" x14ac:dyDescent="0.25">
      <c r="A30" s="119" t="str">
        <f>'2.1'!A30</f>
        <v>MB207616</v>
      </c>
      <c r="B30" s="123" t="str">
        <f>'2.1'!B30</f>
        <v>AMOGHA HEGDE</v>
      </c>
      <c r="C30" s="119" t="str">
        <f>'2.1'!C30</f>
        <v>C</v>
      </c>
      <c r="D30" s="190">
        <v>4</v>
      </c>
      <c r="E30" s="190">
        <v>5</v>
      </c>
      <c r="F30" s="190">
        <v>5</v>
      </c>
      <c r="G30" s="190"/>
      <c r="H30" s="190">
        <v>3</v>
      </c>
      <c r="I30" s="190">
        <v>5</v>
      </c>
      <c r="J30" s="190"/>
      <c r="K30" s="190">
        <v>5</v>
      </c>
      <c r="L30" s="190">
        <v>10</v>
      </c>
      <c r="M30" s="190">
        <v>9</v>
      </c>
      <c r="N30" s="190"/>
      <c r="O30" s="190">
        <v>15</v>
      </c>
      <c r="P30" s="120"/>
      <c r="Q30" s="26">
        <f t="shared" si="2"/>
        <v>61</v>
      </c>
    </row>
    <row r="31" spans="1:17" s="13" customFormat="1" x14ac:dyDescent="0.25">
      <c r="A31" s="119" t="str">
        <f>'2.1'!A31</f>
        <v>MB207617</v>
      </c>
      <c r="B31" s="123" t="str">
        <f>'2.1'!B31</f>
        <v>AMULYA H R</v>
      </c>
      <c r="C31" s="119" t="str">
        <f>'2.1'!C31</f>
        <v>A</v>
      </c>
      <c r="D31" s="190">
        <v>5</v>
      </c>
      <c r="E31" s="190">
        <v>4</v>
      </c>
      <c r="F31" s="190"/>
      <c r="G31" s="190"/>
      <c r="H31" s="190">
        <v>4</v>
      </c>
      <c r="I31" s="190">
        <v>5</v>
      </c>
      <c r="J31" s="190">
        <v>5</v>
      </c>
      <c r="K31" s="190">
        <v>5</v>
      </c>
      <c r="L31" s="190">
        <v>8</v>
      </c>
      <c r="M31" s="190">
        <v>8</v>
      </c>
      <c r="N31" s="190">
        <v>8</v>
      </c>
      <c r="O31" s="190">
        <v>13</v>
      </c>
      <c r="P31" s="120"/>
      <c r="Q31" s="26">
        <f t="shared" si="2"/>
        <v>65</v>
      </c>
    </row>
    <row r="32" spans="1:17" s="13" customFormat="1" x14ac:dyDescent="0.25">
      <c r="A32" s="119" t="str">
        <f>'2.1'!A32</f>
        <v>MB207618</v>
      </c>
      <c r="B32" s="123" t="str">
        <f>'2.1'!B32</f>
        <v>ANAGHA HEGDE</v>
      </c>
      <c r="C32" s="119" t="str">
        <f>'2.1'!C32</f>
        <v>C</v>
      </c>
      <c r="D32" s="190">
        <v>5</v>
      </c>
      <c r="E32" s="190">
        <v>5</v>
      </c>
      <c r="F32" s="190">
        <v>5</v>
      </c>
      <c r="G32" s="190"/>
      <c r="H32" s="190"/>
      <c r="I32" s="190">
        <v>5</v>
      </c>
      <c r="J32" s="190">
        <v>5</v>
      </c>
      <c r="K32" s="190">
        <v>10</v>
      </c>
      <c r="L32" s="190">
        <v>10</v>
      </c>
      <c r="M32" s="190">
        <v>10</v>
      </c>
      <c r="N32" s="190"/>
      <c r="O32" s="190">
        <v>15</v>
      </c>
      <c r="P32" s="120"/>
      <c r="Q32" s="26">
        <f t="shared" si="2"/>
        <v>70</v>
      </c>
    </row>
    <row r="33" spans="1:17" s="13" customFormat="1" x14ac:dyDescent="0.25">
      <c r="A33" s="119" t="str">
        <f>'2.1'!A33</f>
        <v>MB207619</v>
      </c>
      <c r="B33" s="123" t="str">
        <f>'2.1'!B33</f>
        <v>ANANYA .C. SHIEH</v>
      </c>
      <c r="C33" s="119" t="str">
        <f>'2.1'!C33</f>
        <v>A</v>
      </c>
      <c r="D33" s="190">
        <v>5</v>
      </c>
      <c r="E33" s="190">
        <v>5</v>
      </c>
      <c r="F33" s="190">
        <v>5</v>
      </c>
      <c r="G33" s="190"/>
      <c r="H33" s="190">
        <v>4</v>
      </c>
      <c r="I33" s="190">
        <v>5</v>
      </c>
      <c r="J33" s="190"/>
      <c r="K33" s="190">
        <v>10</v>
      </c>
      <c r="L33" s="190">
        <v>8</v>
      </c>
      <c r="M33" s="190">
        <v>10</v>
      </c>
      <c r="N33" s="190"/>
      <c r="O33" s="190">
        <v>10</v>
      </c>
      <c r="P33" s="120"/>
      <c r="Q33" s="26">
        <f t="shared" si="2"/>
        <v>62</v>
      </c>
    </row>
    <row r="34" spans="1:17" s="13" customFormat="1" x14ac:dyDescent="0.25">
      <c r="A34" s="119" t="str">
        <f>'2.1'!A34</f>
        <v>MB207620</v>
      </c>
      <c r="B34" s="123" t="str">
        <f>'2.1'!B34</f>
        <v>ANOOP BHARGAV M</v>
      </c>
      <c r="C34" s="119" t="str">
        <f>'2.1'!C34</f>
        <v>C</v>
      </c>
      <c r="D34" s="190">
        <v>5</v>
      </c>
      <c r="E34" s="190">
        <v>4.5</v>
      </c>
      <c r="F34" s="190"/>
      <c r="G34" s="190"/>
      <c r="H34" s="190"/>
      <c r="I34" s="190"/>
      <c r="J34" s="190"/>
      <c r="K34" s="190">
        <v>10</v>
      </c>
      <c r="L34" s="190">
        <v>10</v>
      </c>
      <c r="M34" s="190"/>
      <c r="N34" s="190"/>
      <c r="O34" s="190">
        <v>3</v>
      </c>
      <c r="P34" s="120"/>
      <c r="Q34" s="26">
        <f t="shared" si="2"/>
        <v>32.5</v>
      </c>
    </row>
    <row r="35" spans="1:17" s="13" customFormat="1" x14ac:dyDescent="0.25">
      <c r="A35" s="119" t="str">
        <f>'2.1'!A35</f>
        <v>MB207621</v>
      </c>
      <c r="B35" s="123" t="str">
        <f>'2.1'!B35</f>
        <v>ANUSHA RAGHAVENDRA HEGDE</v>
      </c>
      <c r="C35" s="119" t="str">
        <f>'2.1'!C35</f>
        <v>B</v>
      </c>
      <c r="D35" s="190">
        <v>5</v>
      </c>
      <c r="E35" s="192">
        <v>5</v>
      </c>
      <c r="F35" s="192">
        <v>5</v>
      </c>
      <c r="G35" s="192">
        <v>5</v>
      </c>
      <c r="H35" s="192">
        <v>4</v>
      </c>
      <c r="I35" s="192"/>
      <c r="J35" s="192"/>
      <c r="K35" s="192">
        <v>10</v>
      </c>
      <c r="L35" s="192">
        <v>7</v>
      </c>
      <c r="M35" s="192">
        <v>8</v>
      </c>
      <c r="N35" s="192"/>
      <c r="O35" s="192">
        <v>15</v>
      </c>
      <c r="P35" s="120"/>
      <c r="Q35" s="26">
        <f t="shared" si="2"/>
        <v>64</v>
      </c>
    </row>
    <row r="36" spans="1:17" s="13" customFormat="1" x14ac:dyDescent="0.25">
      <c r="A36" s="181" t="str">
        <f>'2.1'!A36</f>
        <v>MB207622</v>
      </c>
      <c r="B36" s="182" t="str">
        <f>'2.1'!B36</f>
        <v>APEKSHA P</v>
      </c>
      <c r="C36" s="181" t="str">
        <f>'2.1'!C36</f>
        <v>A</v>
      </c>
      <c r="D36" s="19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4"/>
      <c r="Q36" s="185">
        <f t="shared" si="2"/>
        <v>0</v>
      </c>
    </row>
    <row r="37" spans="1:17" s="13" customFormat="1" x14ac:dyDescent="0.25">
      <c r="A37" s="119" t="str">
        <f>'2.1'!A37</f>
        <v>MB207623</v>
      </c>
      <c r="B37" s="123" t="str">
        <f>'2.1'!B37</f>
        <v>APOORVA M</v>
      </c>
      <c r="C37" s="119" t="str">
        <f>'2.1'!C37</f>
        <v>C</v>
      </c>
      <c r="D37" s="190">
        <v>5</v>
      </c>
      <c r="E37" s="190">
        <v>5</v>
      </c>
      <c r="F37" s="190">
        <v>5</v>
      </c>
      <c r="G37" s="190"/>
      <c r="H37" s="190"/>
      <c r="I37" s="190">
        <v>5</v>
      </c>
      <c r="J37" s="190">
        <v>5</v>
      </c>
      <c r="K37" s="190">
        <v>10</v>
      </c>
      <c r="L37" s="190">
        <v>10</v>
      </c>
      <c r="M37" s="190"/>
      <c r="N37" s="190">
        <v>7</v>
      </c>
      <c r="O37" s="190">
        <v>15</v>
      </c>
      <c r="P37" s="120"/>
      <c r="Q37" s="26">
        <f t="shared" si="2"/>
        <v>67</v>
      </c>
    </row>
    <row r="38" spans="1:17" s="13" customFormat="1" x14ac:dyDescent="0.25">
      <c r="A38" s="119" t="str">
        <f>'2.1'!A38</f>
        <v>MB207624</v>
      </c>
      <c r="B38" s="123" t="str">
        <f>'2.1'!B38</f>
        <v>APOORVA RAGHU RAO</v>
      </c>
      <c r="C38" s="119" t="str">
        <f>'2.1'!C38</f>
        <v>B</v>
      </c>
      <c r="D38" s="190">
        <v>5</v>
      </c>
      <c r="E38" s="190">
        <v>5</v>
      </c>
      <c r="F38" s="190">
        <v>5</v>
      </c>
      <c r="G38" s="190">
        <v>5</v>
      </c>
      <c r="H38" s="190">
        <v>4</v>
      </c>
      <c r="I38" s="190"/>
      <c r="J38" s="190"/>
      <c r="K38" s="190">
        <v>10</v>
      </c>
      <c r="L38" s="190">
        <v>7</v>
      </c>
      <c r="M38" s="190">
        <v>8</v>
      </c>
      <c r="N38" s="190"/>
      <c r="O38" s="190">
        <v>15</v>
      </c>
      <c r="P38" s="120"/>
      <c r="Q38" s="26">
        <f t="shared" si="2"/>
        <v>64</v>
      </c>
    </row>
    <row r="39" spans="1:17" s="13" customFormat="1" x14ac:dyDescent="0.25">
      <c r="A39" s="119" t="str">
        <f>'2.1'!A39</f>
        <v>MB207625</v>
      </c>
      <c r="B39" s="123" t="str">
        <f>'2.1'!B39</f>
        <v>APOORVA SUNIL PATIL</v>
      </c>
      <c r="C39" s="119" t="str">
        <f>'2.1'!C39</f>
        <v>A</v>
      </c>
      <c r="D39" s="190">
        <v>5</v>
      </c>
      <c r="E39" s="190">
        <v>5</v>
      </c>
      <c r="F39" s="190">
        <v>5</v>
      </c>
      <c r="G39" s="190"/>
      <c r="H39" s="190">
        <v>4</v>
      </c>
      <c r="I39" s="190"/>
      <c r="J39" s="190">
        <v>4</v>
      </c>
      <c r="K39" s="190">
        <v>10</v>
      </c>
      <c r="L39" s="190"/>
      <c r="M39" s="190">
        <v>10</v>
      </c>
      <c r="N39" s="190">
        <v>7</v>
      </c>
      <c r="O39" s="190">
        <v>13</v>
      </c>
      <c r="P39" s="120"/>
      <c r="Q39" s="26">
        <f t="shared" si="2"/>
        <v>63</v>
      </c>
    </row>
    <row r="40" spans="1:17" s="13" customFormat="1" x14ac:dyDescent="0.25">
      <c r="A40" s="119" t="str">
        <f>'2.1'!A40</f>
        <v>MB207626</v>
      </c>
      <c r="B40" s="123" t="str">
        <f>'2.1'!B40</f>
        <v>ARVIND RAJ V</v>
      </c>
      <c r="C40" s="119" t="str">
        <f>'2.1'!C40</f>
        <v>B</v>
      </c>
      <c r="D40" s="190">
        <v>5</v>
      </c>
      <c r="E40" s="190">
        <v>5</v>
      </c>
      <c r="F40" s="190">
        <v>5</v>
      </c>
      <c r="G40" s="190"/>
      <c r="H40" s="190"/>
      <c r="I40" s="190"/>
      <c r="J40" s="190"/>
      <c r="K40" s="190">
        <v>10</v>
      </c>
      <c r="L40" s="190"/>
      <c r="M40" s="190"/>
      <c r="N40" s="190"/>
      <c r="O40" s="190">
        <v>14</v>
      </c>
      <c r="P40" s="120"/>
      <c r="Q40" s="26">
        <f t="shared" si="2"/>
        <v>39</v>
      </c>
    </row>
    <row r="41" spans="1:17" s="13" customFormat="1" x14ac:dyDescent="0.25">
      <c r="A41" s="119" t="str">
        <f>'2.1'!A41</f>
        <v>MB207627</v>
      </c>
      <c r="B41" s="123" t="str">
        <f>'2.1'!B41</f>
        <v>ASHADEEP M HEGDE</v>
      </c>
      <c r="C41" s="119" t="str">
        <f>'2.1'!C41</f>
        <v>A</v>
      </c>
      <c r="D41" s="190">
        <v>2</v>
      </c>
      <c r="E41" s="190">
        <v>5</v>
      </c>
      <c r="F41" s="190"/>
      <c r="G41" s="190"/>
      <c r="H41" s="190">
        <v>3</v>
      </c>
      <c r="I41" s="190">
        <v>5</v>
      </c>
      <c r="J41" s="190">
        <v>5</v>
      </c>
      <c r="K41" s="190">
        <v>8</v>
      </c>
      <c r="L41" s="190">
        <v>10</v>
      </c>
      <c r="M41" s="190">
        <v>7</v>
      </c>
      <c r="N41" s="190"/>
      <c r="O41" s="190">
        <v>9</v>
      </c>
      <c r="P41" s="120"/>
      <c r="Q41" s="26">
        <f t="shared" si="2"/>
        <v>54</v>
      </c>
    </row>
    <row r="42" spans="1:17" s="13" customFormat="1" x14ac:dyDescent="0.25">
      <c r="A42" s="119" t="str">
        <f>'2.1'!A42</f>
        <v>MB207628</v>
      </c>
      <c r="B42" s="123" t="str">
        <f>'2.1'!B42</f>
        <v>BHARATH.C</v>
      </c>
      <c r="C42" s="119" t="str">
        <f>'2.1'!C42</f>
        <v>B</v>
      </c>
      <c r="D42" s="190">
        <v>5</v>
      </c>
      <c r="E42" s="190">
        <v>5</v>
      </c>
      <c r="F42" s="190"/>
      <c r="G42" s="190">
        <v>5</v>
      </c>
      <c r="H42" s="190">
        <v>4</v>
      </c>
      <c r="I42" s="190">
        <v>5</v>
      </c>
      <c r="J42" s="190"/>
      <c r="K42" s="190">
        <v>10</v>
      </c>
      <c r="L42" s="190">
        <v>10</v>
      </c>
      <c r="M42" s="190"/>
      <c r="N42" s="190">
        <v>10</v>
      </c>
      <c r="O42" s="190">
        <v>12</v>
      </c>
      <c r="P42" s="120"/>
      <c r="Q42" s="26">
        <f t="shared" si="2"/>
        <v>66</v>
      </c>
    </row>
    <row r="43" spans="1:17" s="13" customFormat="1" x14ac:dyDescent="0.25">
      <c r="A43" s="119" t="str">
        <f>'2.1'!A43</f>
        <v>MB207629</v>
      </c>
      <c r="B43" s="123" t="str">
        <f>'2.1'!B43</f>
        <v>BHAVANI VISHWAKARMA</v>
      </c>
      <c r="C43" s="119" t="str">
        <f>'2.1'!C43</f>
        <v>A</v>
      </c>
      <c r="D43" s="190">
        <v>5</v>
      </c>
      <c r="E43" s="190"/>
      <c r="F43" s="190">
        <v>5</v>
      </c>
      <c r="G43" s="190"/>
      <c r="H43" s="190">
        <v>4</v>
      </c>
      <c r="I43" s="190">
        <v>5</v>
      </c>
      <c r="J43" s="190">
        <v>5</v>
      </c>
      <c r="K43" s="190">
        <v>10</v>
      </c>
      <c r="L43" s="190">
        <v>10</v>
      </c>
      <c r="M43" s="190">
        <v>10</v>
      </c>
      <c r="N43" s="190"/>
      <c r="O43" s="190">
        <v>12</v>
      </c>
      <c r="P43" s="120"/>
      <c r="Q43" s="26">
        <f t="shared" si="2"/>
        <v>66</v>
      </c>
    </row>
    <row r="44" spans="1:17" s="13" customFormat="1" x14ac:dyDescent="0.25">
      <c r="A44" s="119" t="str">
        <f>'2.1'!A44</f>
        <v>MB207630</v>
      </c>
      <c r="B44" s="123" t="str">
        <f>'2.1'!B44</f>
        <v>C. PRASANTH KUMAR</v>
      </c>
      <c r="C44" s="119" t="str">
        <f>'2.1'!C44</f>
        <v>A</v>
      </c>
      <c r="D44" s="190">
        <v>5</v>
      </c>
      <c r="E44" s="190">
        <v>5</v>
      </c>
      <c r="F44" s="190">
        <v>5</v>
      </c>
      <c r="G44" s="190"/>
      <c r="H44" s="190">
        <v>4</v>
      </c>
      <c r="I44" s="190">
        <v>5</v>
      </c>
      <c r="J44" s="190"/>
      <c r="K44" s="190">
        <v>9</v>
      </c>
      <c r="L44" s="190">
        <v>7</v>
      </c>
      <c r="M44" s="190">
        <v>10</v>
      </c>
      <c r="N44" s="190"/>
      <c r="O44" s="190">
        <v>12</v>
      </c>
      <c r="P44" s="120"/>
      <c r="Q44" s="26">
        <f t="shared" si="2"/>
        <v>62</v>
      </c>
    </row>
    <row r="45" spans="1:17" s="13" customFormat="1" x14ac:dyDescent="0.25">
      <c r="A45" s="119" t="str">
        <f>'2.1'!A45</f>
        <v>MB207631</v>
      </c>
      <c r="B45" s="123" t="str">
        <f>'2.1'!B45</f>
        <v>C.PRANATHI</v>
      </c>
      <c r="C45" s="119" t="str">
        <f>'2.1'!C45</f>
        <v>C</v>
      </c>
      <c r="D45" s="190"/>
      <c r="E45" s="190">
        <v>5</v>
      </c>
      <c r="F45" s="190">
        <v>5</v>
      </c>
      <c r="G45" s="190">
        <v>2</v>
      </c>
      <c r="H45" s="190"/>
      <c r="I45" s="190">
        <v>5</v>
      </c>
      <c r="J45" s="190">
        <v>5</v>
      </c>
      <c r="K45" s="190">
        <v>10</v>
      </c>
      <c r="L45" s="190">
        <v>10</v>
      </c>
      <c r="M45" s="190">
        <v>10</v>
      </c>
      <c r="N45" s="190"/>
      <c r="O45" s="190">
        <v>15</v>
      </c>
      <c r="P45" s="120"/>
      <c r="Q45" s="26">
        <f t="shared" si="2"/>
        <v>67</v>
      </c>
    </row>
    <row r="46" spans="1:17" s="13" customFormat="1" x14ac:dyDescent="0.25">
      <c r="A46" s="119" t="str">
        <f>'2.1'!A46</f>
        <v>MB207632</v>
      </c>
      <c r="B46" s="123" t="str">
        <f>'2.1'!B46</f>
        <v>CAROL SWETHA NORONHA</v>
      </c>
      <c r="C46" s="119" t="str">
        <f>'2.1'!C46</f>
        <v>A</v>
      </c>
      <c r="D46" s="190">
        <v>5</v>
      </c>
      <c r="E46" s="190">
        <v>5</v>
      </c>
      <c r="F46" s="190">
        <v>5</v>
      </c>
      <c r="G46" s="190"/>
      <c r="H46" s="190"/>
      <c r="I46" s="190">
        <v>5</v>
      </c>
      <c r="J46" s="190">
        <v>5</v>
      </c>
      <c r="K46" s="190">
        <v>10</v>
      </c>
      <c r="L46" s="190">
        <v>10</v>
      </c>
      <c r="M46" s="190">
        <v>10</v>
      </c>
      <c r="N46" s="190"/>
      <c r="O46" s="190">
        <v>15</v>
      </c>
      <c r="P46" s="120"/>
      <c r="Q46" s="26">
        <f t="shared" si="2"/>
        <v>70</v>
      </c>
    </row>
    <row r="47" spans="1:17" s="13" customFormat="1" x14ac:dyDescent="0.25">
      <c r="A47" s="119" t="str">
        <f>'2.1'!A47</f>
        <v>MB207633</v>
      </c>
      <c r="B47" s="123" t="str">
        <f>'2.1'!B47</f>
        <v>CHAITHANYA BK</v>
      </c>
      <c r="C47" s="119" t="str">
        <f>'2.1'!C47</f>
        <v>C</v>
      </c>
      <c r="D47" s="190">
        <v>3</v>
      </c>
      <c r="E47" s="190">
        <v>5</v>
      </c>
      <c r="F47" s="190">
        <v>5</v>
      </c>
      <c r="G47" s="190"/>
      <c r="H47" s="190"/>
      <c r="I47" s="190">
        <v>5</v>
      </c>
      <c r="J47" s="190">
        <v>5</v>
      </c>
      <c r="K47" s="190">
        <v>10</v>
      </c>
      <c r="L47" s="190">
        <v>5</v>
      </c>
      <c r="M47" s="190">
        <v>8</v>
      </c>
      <c r="N47" s="190"/>
      <c r="O47" s="190">
        <v>13</v>
      </c>
      <c r="P47" s="120"/>
      <c r="Q47" s="26">
        <f t="shared" si="2"/>
        <v>59</v>
      </c>
    </row>
    <row r="48" spans="1:17" s="13" customFormat="1" x14ac:dyDescent="0.25">
      <c r="A48" s="119" t="str">
        <f>'2.1'!A48</f>
        <v>MB207634</v>
      </c>
      <c r="B48" s="123" t="str">
        <f>'2.1'!B48</f>
        <v>CHAKRAVARTHY BM</v>
      </c>
      <c r="C48" s="119" t="str">
        <f>'2.1'!C48</f>
        <v>C</v>
      </c>
      <c r="D48" s="190">
        <v>4</v>
      </c>
      <c r="E48" s="190">
        <v>5</v>
      </c>
      <c r="F48" s="190">
        <v>5</v>
      </c>
      <c r="G48" s="190"/>
      <c r="H48" s="190"/>
      <c r="I48" s="190">
        <v>5</v>
      </c>
      <c r="J48" s="190">
        <v>5</v>
      </c>
      <c r="K48" s="190">
        <v>10</v>
      </c>
      <c r="L48" s="190">
        <v>9.5</v>
      </c>
      <c r="M48" s="190">
        <v>10</v>
      </c>
      <c r="N48" s="190"/>
      <c r="O48" s="190">
        <v>15</v>
      </c>
      <c r="P48" s="120"/>
      <c r="Q48" s="26">
        <f t="shared" si="2"/>
        <v>68.5</v>
      </c>
    </row>
    <row r="49" spans="1:17" s="13" customFormat="1" x14ac:dyDescent="0.25">
      <c r="A49" s="119" t="str">
        <f>'2.1'!A49</f>
        <v>MB207635</v>
      </c>
      <c r="B49" s="123" t="str">
        <f>'2.1'!B49</f>
        <v>CHANDAN N H</v>
      </c>
      <c r="C49" s="119" t="str">
        <f>'2.1'!C49</f>
        <v>A</v>
      </c>
      <c r="D49" s="190">
        <v>5</v>
      </c>
      <c r="E49" s="190">
        <v>5</v>
      </c>
      <c r="F49" s="190">
        <v>5</v>
      </c>
      <c r="G49" s="190"/>
      <c r="H49" s="190">
        <v>5</v>
      </c>
      <c r="I49" s="190">
        <v>5</v>
      </c>
      <c r="J49" s="190"/>
      <c r="K49" s="190">
        <v>4</v>
      </c>
      <c r="L49" s="190">
        <v>10</v>
      </c>
      <c r="M49" s="190">
        <v>10</v>
      </c>
      <c r="N49" s="190"/>
      <c r="O49" s="190">
        <v>12</v>
      </c>
      <c r="P49" s="120"/>
      <c r="Q49" s="26">
        <f t="shared" si="2"/>
        <v>61</v>
      </c>
    </row>
    <row r="50" spans="1:17" s="13" customFormat="1" x14ac:dyDescent="0.25">
      <c r="A50" s="119" t="str">
        <f>'2.1'!A50</f>
        <v>MB207636</v>
      </c>
      <c r="B50" s="123" t="str">
        <f>'2.1'!B50</f>
        <v>CHANDAN S</v>
      </c>
      <c r="C50" s="119" t="str">
        <f>'2.1'!C50</f>
        <v>A</v>
      </c>
      <c r="D50" s="190">
        <v>5</v>
      </c>
      <c r="E50" s="190">
        <v>5</v>
      </c>
      <c r="F50" s="190">
        <v>5</v>
      </c>
      <c r="G50" s="190"/>
      <c r="H50" s="190"/>
      <c r="I50" s="190">
        <v>5</v>
      </c>
      <c r="J50" s="190">
        <v>5</v>
      </c>
      <c r="K50" s="190">
        <v>10</v>
      </c>
      <c r="L50" s="190">
        <v>10</v>
      </c>
      <c r="M50" s="190">
        <v>10</v>
      </c>
      <c r="N50" s="190"/>
      <c r="O50" s="190">
        <v>13</v>
      </c>
      <c r="P50" s="120"/>
      <c r="Q50" s="26">
        <f t="shared" si="2"/>
        <v>68</v>
      </c>
    </row>
    <row r="51" spans="1:17" s="13" customFormat="1" x14ac:dyDescent="0.25">
      <c r="A51" s="119" t="str">
        <f>'2.1'!A51</f>
        <v>MB207637</v>
      </c>
      <c r="B51" s="123" t="str">
        <f>'2.1'!B51</f>
        <v>CHANDANA.T</v>
      </c>
      <c r="C51" s="119" t="str">
        <f>'2.1'!C51</f>
        <v>C</v>
      </c>
      <c r="D51" s="190">
        <v>5</v>
      </c>
      <c r="E51" s="190">
        <v>5</v>
      </c>
      <c r="F51" s="190">
        <v>5</v>
      </c>
      <c r="G51" s="190"/>
      <c r="H51" s="190"/>
      <c r="I51" s="190">
        <v>5</v>
      </c>
      <c r="J51" s="190">
        <v>5</v>
      </c>
      <c r="K51" s="190">
        <v>10</v>
      </c>
      <c r="L51" s="190">
        <v>10</v>
      </c>
      <c r="M51" s="190">
        <v>10</v>
      </c>
      <c r="N51" s="190"/>
      <c r="O51" s="190">
        <v>15</v>
      </c>
      <c r="P51" s="120"/>
      <c r="Q51" s="26">
        <f t="shared" si="2"/>
        <v>70</v>
      </c>
    </row>
    <row r="52" spans="1:17" s="13" customFormat="1" x14ac:dyDescent="0.25">
      <c r="A52" s="119" t="str">
        <f>'2.1'!A52</f>
        <v>MB207638</v>
      </c>
      <c r="B52" s="123" t="str">
        <f>'2.1'!B52</f>
        <v>CHETANA. S</v>
      </c>
      <c r="C52" s="119" t="str">
        <f>'2.1'!C52</f>
        <v>C</v>
      </c>
      <c r="D52" s="190">
        <v>5</v>
      </c>
      <c r="E52" s="190">
        <v>5</v>
      </c>
      <c r="F52" s="190">
        <v>5</v>
      </c>
      <c r="G52" s="190"/>
      <c r="H52" s="190"/>
      <c r="I52" s="190">
        <v>5</v>
      </c>
      <c r="J52" s="190">
        <v>5</v>
      </c>
      <c r="K52" s="190">
        <v>10</v>
      </c>
      <c r="L52" s="190">
        <v>10</v>
      </c>
      <c r="M52" s="190">
        <v>10</v>
      </c>
      <c r="N52" s="190"/>
      <c r="O52" s="190">
        <v>15</v>
      </c>
      <c r="P52" s="120"/>
      <c r="Q52" s="26">
        <f t="shared" si="2"/>
        <v>70</v>
      </c>
    </row>
    <row r="53" spans="1:17" s="13" customFormat="1" x14ac:dyDescent="0.25">
      <c r="A53" s="119" t="str">
        <f>'2.1'!A53</f>
        <v>MB207639</v>
      </c>
      <c r="B53" s="123" t="str">
        <f>'2.1'!B53</f>
        <v>CHETHAN S</v>
      </c>
      <c r="C53" s="119" t="str">
        <f>'2.1'!C53</f>
        <v>C</v>
      </c>
      <c r="D53" s="190">
        <v>5</v>
      </c>
      <c r="E53" s="190">
        <v>5</v>
      </c>
      <c r="F53" s="190">
        <v>5</v>
      </c>
      <c r="G53" s="190"/>
      <c r="H53" s="190"/>
      <c r="I53" s="190">
        <v>5</v>
      </c>
      <c r="J53" s="190">
        <v>5</v>
      </c>
      <c r="K53" s="190">
        <v>10</v>
      </c>
      <c r="L53" s="190">
        <v>10</v>
      </c>
      <c r="M53" s="190">
        <v>10</v>
      </c>
      <c r="N53" s="190"/>
      <c r="O53" s="190">
        <v>15</v>
      </c>
      <c r="P53" s="120"/>
      <c r="Q53" s="26">
        <f t="shared" si="2"/>
        <v>70</v>
      </c>
    </row>
    <row r="54" spans="1:17" s="13" customFormat="1" x14ac:dyDescent="0.25">
      <c r="A54" s="119" t="str">
        <f>'2.1'!A54</f>
        <v>MB207640</v>
      </c>
      <c r="B54" s="123" t="str">
        <f>'2.1'!B54</f>
        <v>CHINMAY HEGDE</v>
      </c>
      <c r="C54" s="119" t="str">
        <f>'2.1'!C54</f>
        <v>C</v>
      </c>
      <c r="D54" s="190">
        <v>5</v>
      </c>
      <c r="E54" s="190">
        <v>5</v>
      </c>
      <c r="F54" s="190">
        <v>5</v>
      </c>
      <c r="G54" s="190"/>
      <c r="H54" s="190"/>
      <c r="I54" s="190">
        <v>5</v>
      </c>
      <c r="J54" s="190">
        <v>5</v>
      </c>
      <c r="K54" s="190">
        <v>10</v>
      </c>
      <c r="L54" s="190">
        <v>10</v>
      </c>
      <c r="M54" s="190">
        <v>10</v>
      </c>
      <c r="N54" s="190"/>
      <c r="O54" s="190">
        <v>15</v>
      </c>
      <c r="P54" s="120"/>
      <c r="Q54" s="26">
        <f t="shared" si="2"/>
        <v>70</v>
      </c>
    </row>
    <row r="55" spans="1:17" s="13" customFormat="1" x14ac:dyDescent="0.25">
      <c r="A55" s="119" t="str">
        <f>'2.1'!A55</f>
        <v>MB207641</v>
      </c>
      <c r="B55" s="123" t="str">
        <f>'2.1'!B55</f>
        <v>DARSHINI G</v>
      </c>
      <c r="C55" s="119" t="str">
        <f>'2.1'!C55</f>
        <v>A</v>
      </c>
      <c r="D55" s="190">
        <v>5</v>
      </c>
      <c r="E55" s="190">
        <v>5</v>
      </c>
      <c r="F55" s="190">
        <v>5</v>
      </c>
      <c r="G55" s="190"/>
      <c r="H55" s="190"/>
      <c r="I55" s="190">
        <v>5</v>
      </c>
      <c r="J55" s="190">
        <v>5</v>
      </c>
      <c r="K55" s="190">
        <v>10</v>
      </c>
      <c r="L55" s="190">
        <v>10</v>
      </c>
      <c r="M55" s="190">
        <v>7</v>
      </c>
      <c r="N55" s="190"/>
      <c r="O55" s="190">
        <v>14</v>
      </c>
      <c r="P55" s="120"/>
      <c r="Q55" s="26">
        <f t="shared" si="2"/>
        <v>66</v>
      </c>
    </row>
    <row r="56" spans="1:17" s="13" customFormat="1" x14ac:dyDescent="0.25">
      <c r="A56" s="119" t="str">
        <f>'2.1'!A56</f>
        <v>MB207642</v>
      </c>
      <c r="B56" s="123" t="str">
        <f>'2.1'!B56</f>
        <v>DEEKSHA BOPAIAH</v>
      </c>
      <c r="C56" s="119" t="str">
        <f>'2.1'!C56</f>
        <v>A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20"/>
      <c r="Q56" s="26">
        <f t="shared" si="2"/>
        <v>0</v>
      </c>
    </row>
    <row r="57" spans="1:17" s="13" customFormat="1" x14ac:dyDescent="0.25">
      <c r="A57" s="119" t="str">
        <f>'2.1'!A57</f>
        <v>MB207643</v>
      </c>
      <c r="B57" s="123" t="str">
        <f>'2.1'!B57</f>
        <v>DELSON GLAN D SILVA</v>
      </c>
      <c r="C57" s="119" t="str">
        <f>'2.1'!C57</f>
        <v>A</v>
      </c>
      <c r="D57" s="190">
        <v>5</v>
      </c>
      <c r="E57" s="190">
        <v>4</v>
      </c>
      <c r="F57" s="190">
        <v>5</v>
      </c>
      <c r="G57" s="190"/>
      <c r="H57" s="190">
        <v>4</v>
      </c>
      <c r="I57" s="190"/>
      <c r="J57" s="190">
        <v>5</v>
      </c>
      <c r="K57" s="190">
        <v>6</v>
      </c>
      <c r="L57" s="190">
        <v>8</v>
      </c>
      <c r="M57" s="190">
        <v>6</v>
      </c>
      <c r="N57" s="190"/>
      <c r="O57" s="190">
        <v>13</v>
      </c>
      <c r="P57" s="120"/>
      <c r="Q57" s="26">
        <f t="shared" si="2"/>
        <v>56</v>
      </c>
    </row>
    <row r="58" spans="1:17" s="13" customFormat="1" x14ac:dyDescent="0.25">
      <c r="A58" s="119" t="str">
        <f>'2.1'!A58</f>
        <v>MB207644</v>
      </c>
      <c r="B58" s="123" t="str">
        <f>'2.1'!B58</f>
        <v>DHANANJAY DURVE</v>
      </c>
      <c r="C58" s="119" t="str">
        <f>'2.1'!C58</f>
        <v>C</v>
      </c>
      <c r="D58" s="190">
        <v>4</v>
      </c>
      <c r="E58" s="190">
        <v>4</v>
      </c>
      <c r="F58" s="190">
        <v>5</v>
      </c>
      <c r="G58" s="190">
        <v>0</v>
      </c>
      <c r="H58" s="190">
        <v>0</v>
      </c>
      <c r="I58" s="190">
        <v>5</v>
      </c>
      <c r="J58" s="190">
        <v>5</v>
      </c>
      <c r="K58" s="190">
        <v>9.5</v>
      </c>
      <c r="L58" s="190">
        <v>10</v>
      </c>
      <c r="M58" s="190">
        <v>10</v>
      </c>
      <c r="N58" s="190"/>
      <c r="O58" s="190">
        <v>15</v>
      </c>
      <c r="P58" s="120"/>
      <c r="Q58" s="26">
        <f t="shared" si="2"/>
        <v>67.5</v>
      </c>
    </row>
    <row r="59" spans="1:17" s="13" customFormat="1" x14ac:dyDescent="0.25">
      <c r="A59" s="119" t="str">
        <f>'2.1'!A59</f>
        <v>MB207645</v>
      </c>
      <c r="B59" s="123" t="str">
        <f>'2.1'!B59</f>
        <v>DHANASHRI SUBHASH KABRA</v>
      </c>
      <c r="C59" s="119" t="str">
        <f>'2.1'!C59</f>
        <v>A</v>
      </c>
      <c r="D59" s="190">
        <v>4</v>
      </c>
      <c r="E59" s="190">
        <v>5</v>
      </c>
      <c r="F59" s="190">
        <v>3</v>
      </c>
      <c r="G59" s="190"/>
      <c r="H59" s="190"/>
      <c r="I59" s="190">
        <v>5</v>
      </c>
      <c r="J59" s="190">
        <v>5</v>
      </c>
      <c r="K59" s="190">
        <v>6</v>
      </c>
      <c r="L59" s="190">
        <v>10</v>
      </c>
      <c r="M59" s="190">
        <v>10</v>
      </c>
      <c r="N59" s="190"/>
      <c r="O59" s="190">
        <v>12</v>
      </c>
      <c r="P59" s="120"/>
      <c r="Q59" s="26">
        <f t="shared" si="2"/>
        <v>60</v>
      </c>
    </row>
    <row r="60" spans="1:17" s="13" customFormat="1" x14ac:dyDescent="0.25">
      <c r="A60" s="119" t="str">
        <f>'2.1'!A60</f>
        <v>MB207646</v>
      </c>
      <c r="B60" s="123" t="str">
        <f>'2.1'!B60</f>
        <v>DISHA SANTOSH NAIK</v>
      </c>
      <c r="C60" s="119" t="str">
        <f>'2.1'!C60</f>
        <v>C</v>
      </c>
      <c r="D60" s="190">
        <v>5</v>
      </c>
      <c r="E60" s="190">
        <v>5</v>
      </c>
      <c r="F60" s="190">
        <v>5</v>
      </c>
      <c r="G60" s="190"/>
      <c r="H60" s="190"/>
      <c r="I60" s="190">
        <v>5</v>
      </c>
      <c r="J60" s="190">
        <v>5</v>
      </c>
      <c r="K60" s="190">
        <v>10</v>
      </c>
      <c r="L60" s="190">
        <v>10</v>
      </c>
      <c r="M60" s="190">
        <v>10</v>
      </c>
      <c r="N60" s="190"/>
      <c r="O60" s="190">
        <v>15</v>
      </c>
      <c r="P60" s="120"/>
      <c r="Q60" s="26">
        <f t="shared" si="2"/>
        <v>70</v>
      </c>
    </row>
    <row r="61" spans="1:17" s="13" customFormat="1" x14ac:dyDescent="0.25">
      <c r="A61" s="119" t="str">
        <f>'2.1'!A61</f>
        <v>MB207647</v>
      </c>
      <c r="B61" s="123" t="str">
        <f>'2.1'!B61</f>
        <v>DIVESH</v>
      </c>
      <c r="C61" s="119" t="str">
        <f>'2.1'!C61</f>
        <v>B</v>
      </c>
      <c r="D61" s="190">
        <v>5</v>
      </c>
      <c r="E61" s="190">
        <v>5</v>
      </c>
      <c r="F61" s="190">
        <v>5</v>
      </c>
      <c r="G61" s="190">
        <v>5</v>
      </c>
      <c r="H61" s="190">
        <v>4</v>
      </c>
      <c r="I61" s="190"/>
      <c r="J61" s="190"/>
      <c r="K61" s="190">
        <v>10</v>
      </c>
      <c r="L61" s="190">
        <v>10</v>
      </c>
      <c r="M61" s="190">
        <v>10</v>
      </c>
      <c r="N61" s="190"/>
      <c r="O61" s="190">
        <v>15</v>
      </c>
      <c r="P61" s="120"/>
      <c r="Q61" s="26">
        <f t="shared" si="2"/>
        <v>69</v>
      </c>
    </row>
    <row r="62" spans="1:17" s="13" customFormat="1" x14ac:dyDescent="0.25">
      <c r="A62" s="119" t="str">
        <f>'2.1'!A62</f>
        <v>MB207648</v>
      </c>
      <c r="B62" s="123" t="str">
        <f>'2.1'!B62</f>
        <v>DRINYA K CHANDRAN</v>
      </c>
      <c r="C62" s="119" t="str">
        <f>'2.1'!C62</f>
        <v>A</v>
      </c>
      <c r="D62" s="190">
        <v>4</v>
      </c>
      <c r="E62" s="190">
        <v>5</v>
      </c>
      <c r="F62" s="190">
        <v>5</v>
      </c>
      <c r="G62" s="190"/>
      <c r="H62" s="190">
        <v>4</v>
      </c>
      <c r="I62" s="190">
        <v>5</v>
      </c>
      <c r="J62" s="190"/>
      <c r="K62" s="190">
        <v>10</v>
      </c>
      <c r="L62" s="190">
        <v>10</v>
      </c>
      <c r="M62" s="190">
        <v>8</v>
      </c>
      <c r="N62" s="190"/>
      <c r="O62" s="190">
        <v>14</v>
      </c>
      <c r="P62" s="120"/>
      <c r="Q62" s="26">
        <f t="shared" si="2"/>
        <v>65</v>
      </c>
    </row>
    <row r="63" spans="1:17" s="13" customFormat="1" x14ac:dyDescent="0.25">
      <c r="A63" s="119" t="str">
        <f>'2.1'!A63</f>
        <v>MB207649</v>
      </c>
      <c r="B63" s="123" t="str">
        <f>'2.1'!B63</f>
        <v>ESHANYA M</v>
      </c>
      <c r="C63" s="119" t="str">
        <f>'2.1'!C63</f>
        <v>A</v>
      </c>
      <c r="D63" s="190">
        <v>5</v>
      </c>
      <c r="E63" s="190">
        <v>5</v>
      </c>
      <c r="F63" s="190">
        <v>5</v>
      </c>
      <c r="G63" s="190"/>
      <c r="H63" s="190"/>
      <c r="I63" s="190">
        <v>5</v>
      </c>
      <c r="J63" s="190">
        <v>5</v>
      </c>
      <c r="K63" s="190">
        <v>10</v>
      </c>
      <c r="L63" s="190">
        <v>10</v>
      </c>
      <c r="M63" s="190">
        <v>7</v>
      </c>
      <c r="N63" s="190"/>
      <c r="O63" s="190">
        <v>15</v>
      </c>
      <c r="P63" s="120"/>
      <c r="Q63" s="26">
        <f t="shared" si="2"/>
        <v>67</v>
      </c>
    </row>
    <row r="64" spans="1:17" s="13" customFormat="1" x14ac:dyDescent="0.25">
      <c r="A64" s="119" t="str">
        <f>'2.1'!A64</f>
        <v>MB207650</v>
      </c>
      <c r="B64" s="123" t="str">
        <f>'2.1'!B64</f>
        <v>ESHWAR DARSHAN.K.M</v>
      </c>
      <c r="C64" s="119" t="str">
        <f>'2.1'!C64</f>
        <v>A</v>
      </c>
      <c r="D64" s="190">
        <v>5</v>
      </c>
      <c r="E64" s="190">
        <v>5</v>
      </c>
      <c r="F64" s="190">
        <v>5</v>
      </c>
      <c r="G64" s="190"/>
      <c r="H64" s="190">
        <v>3</v>
      </c>
      <c r="I64" s="190">
        <v>5</v>
      </c>
      <c r="J64" s="190">
        <v>5</v>
      </c>
      <c r="K64" s="190">
        <v>5</v>
      </c>
      <c r="L64" s="190">
        <v>8</v>
      </c>
      <c r="M64" s="190">
        <v>10</v>
      </c>
      <c r="N64" s="190"/>
      <c r="O64" s="190">
        <v>10</v>
      </c>
      <c r="P64" s="120"/>
      <c r="Q64" s="26">
        <f t="shared" si="2"/>
        <v>61</v>
      </c>
    </row>
    <row r="65" spans="1:17" s="13" customFormat="1" x14ac:dyDescent="0.25">
      <c r="A65" s="119" t="str">
        <f>'2.1'!A65</f>
        <v>MB207651</v>
      </c>
      <c r="B65" s="123" t="str">
        <f>'2.1'!B65</f>
        <v>GAUTHAM M</v>
      </c>
      <c r="C65" s="119" t="str">
        <f>'2.1'!C65</f>
        <v>A</v>
      </c>
      <c r="D65" s="190">
        <v>5</v>
      </c>
      <c r="E65" s="190">
        <v>5</v>
      </c>
      <c r="F65" s="190"/>
      <c r="G65" s="190">
        <v>4</v>
      </c>
      <c r="H65" s="190"/>
      <c r="I65" s="190">
        <v>3</v>
      </c>
      <c r="J65" s="190"/>
      <c r="K65" s="190">
        <v>10</v>
      </c>
      <c r="L65" s="190">
        <v>10</v>
      </c>
      <c r="M65" s="190">
        <v>10</v>
      </c>
      <c r="N65" s="190"/>
      <c r="O65" s="190">
        <v>13</v>
      </c>
      <c r="P65" s="120"/>
      <c r="Q65" s="26">
        <f t="shared" si="2"/>
        <v>60</v>
      </c>
    </row>
    <row r="66" spans="1:17" s="13" customFormat="1" x14ac:dyDescent="0.25">
      <c r="A66" s="119" t="str">
        <f>'2.1'!A66</f>
        <v>MB207652</v>
      </c>
      <c r="B66" s="123" t="str">
        <f>'2.1'!B66</f>
        <v>GOKUL NAYAK</v>
      </c>
      <c r="C66" s="119" t="str">
        <f>'2.1'!C66</f>
        <v>A</v>
      </c>
      <c r="D66" s="190">
        <v>5</v>
      </c>
      <c r="E66" s="190">
        <v>5</v>
      </c>
      <c r="F66" s="190"/>
      <c r="G66" s="190"/>
      <c r="H66" s="190">
        <v>4</v>
      </c>
      <c r="I66" s="190">
        <v>5</v>
      </c>
      <c r="J66" s="190"/>
      <c r="K66" s="190">
        <v>10</v>
      </c>
      <c r="L66" s="190">
        <v>10</v>
      </c>
      <c r="M66" s="190">
        <v>10</v>
      </c>
      <c r="N66" s="190"/>
      <c r="O66" s="190">
        <v>14</v>
      </c>
      <c r="P66" s="120"/>
      <c r="Q66" s="26">
        <f t="shared" si="2"/>
        <v>63</v>
      </c>
    </row>
    <row r="67" spans="1:17" s="13" customFormat="1" x14ac:dyDescent="0.25">
      <c r="A67" s="119" t="str">
        <f>'2.1'!A67</f>
        <v>MB207653</v>
      </c>
      <c r="B67" s="123" t="str">
        <f>'2.1'!B67</f>
        <v>GURU RAGHAVENDRA S</v>
      </c>
      <c r="C67" s="119" t="str">
        <f>'2.1'!C67</f>
        <v>C</v>
      </c>
      <c r="D67" s="190">
        <v>5</v>
      </c>
      <c r="E67" s="190">
        <v>5</v>
      </c>
      <c r="F67" s="190"/>
      <c r="G67" s="190"/>
      <c r="H67" s="190">
        <v>3</v>
      </c>
      <c r="I67" s="190">
        <v>5</v>
      </c>
      <c r="J67" s="190">
        <v>5</v>
      </c>
      <c r="K67" s="190">
        <v>10</v>
      </c>
      <c r="L67" s="190">
        <v>10</v>
      </c>
      <c r="M67" s="190">
        <v>10</v>
      </c>
      <c r="N67" s="190"/>
      <c r="O67" s="190">
        <v>15</v>
      </c>
      <c r="P67" s="120"/>
      <c r="Q67" s="26">
        <f t="shared" si="2"/>
        <v>68</v>
      </c>
    </row>
    <row r="68" spans="1:17" s="13" customFormat="1" x14ac:dyDescent="0.25">
      <c r="A68" s="119" t="str">
        <f>'2.1'!A68</f>
        <v>MB207654</v>
      </c>
      <c r="B68" s="123" t="str">
        <f>'2.1'!B68</f>
        <v>H R RITHESHA</v>
      </c>
      <c r="C68" s="119" t="str">
        <f>'2.1'!C68</f>
        <v>A</v>
      </c>
      <c r="D68" s="190"/>
      <c r="E68" s="190">
        <v>5</v>
      </c>
      <c r="F68" s="190">
        <v>4</v>
      </c>
      <c r="G68" s="190">
        <v>4</v>
      </c>
      <c r="H68" s="190">
        <v>3</v>
      </c>
      <c r="I68" s="190">
        <v>4</v>
      </c>
      <c r="J68" s="190"/>
      <c r="K68" s="190"/>
      <c r="L68" s="190">
        <v>8</v>
      </c>
      <c r="M68" s="190">
        <v>8</v>
      </c>
      <c r="N68" s="190"/>
      <c r="O68" s="190">
        <v>7</v>
      </c>
      <c r="P68" s="120"/>
      <c r="Q68" s="26">
        <f t="shared" si="2"/>
        <v>43</v>
      </c>
    </row>
    <row r="69" spans="1:17" s="13" customFormat="1" x14ac:dyDescent="0.25">
      <c r="A69" s="119" t="str">
        <f>'2.1'!A69</f>
        <v>MB207655</v>
      </c>
      <c r="B69" s="123" t="str">
        <f>'2.1'!B69</f>
        <v>INDRANEEL DAS</v>
      </c>
      <c r="C69" s="119" t="str">
        <f>'2.1'!C69</f>
        <v>A</v>
      </c>
      <c r="D69" s="190">
        <v>5</v>
      </c>
      <c r="E69" s="190">
        <v>5</v>
      </c>
      <c r="F69" s="190">
        <v>5</v>
      </c>
      <c r="G69" s="190"/>
      <c r="H69" s="190"/>
      <c r="I69" s="190">
        <v>5</v>
      </c>
      <c r="J69" s="190">
        <v>5</v>
      </c>
      <c r="K69" s="190">
        <v>9</v>
      </c>
      <c r="L69" s="190">
        <v>10</v>
      </c>
      <c r="M69" s="190">
        <v>10</v>
      </c>
      <c r="N69" s="190"/>
      <c r="O69" s="190">
        <v>14</v>
      </c>
      <c r="P69" s="120"/>
      <c r="Q69" s="26">
        <f t="shared" si="2"/>
        <v>68</v>
      </c>
    </row>
    <row r="70" spans="1:17" s="13" customFormat="1" x14ac:dyDescent="0.25">
      <c r="A70" s="119" t="str">
        <f>'2.1'!A70</f>
        <v>MB207656</v>
      </c>
      <c r="B70" s="123" t="str">
        <f>'2.1'!B70</f>
        <v>JAGRITY</v>
      </c>
      <c r="C70" s="119" t="str">
        <f>'2.1'!C70</f>
        <v>A</v>
      </c>
      <c r="D70" s="190">
        <v>4</v>
      </c>
      <c r="E70" s="190">
        <v>5</v>
      </c>
      <c r="F70" s="190">
        <v>5</v>
      </c>
      <c r="G70" s="190"/>
      <c r="H70" s="190"/>
      <c r="I70" s="190">
        <v>5</v>
      </c>
      <c r="J70" s="190">
        <v>5</v>
      </c>
      <c r="K70" s="190">
        <v>10</v>
      </c>
      <c r="L70" s="190"/>
      <c r="M70" s="190">
        <v>10</v>
      </c>
      <c r="N70" s="190">
        <v>7</v>
      </c>
      <c r="O70" s="190">
        <v>10</v>
      </c>
      <c r="P70" s="120"/>
      <c r="Q70" s="26">
        <f t="shared" si="2"/>
        <v>61</v>
      </c>
    </row>
    <row r="71" spans="1:17" s="13" customFormat="1" x14ac:dyDescent="0.25">
      <c r="A71" s="119" t="str">
        <f>'2.1'!A71</f>
        <v>MB207657</v>
      </c>
      <c r="B71" s="123" t="str">
        <f>'2.1'!B71</f>
        <v>JANAK KARKERA J</v>
      </c>
      <c r="C71" s="119" t="str">
        <f>'2.1'!C71</f>
        <v>A</v>
      </c>
      <c r="D71" s="190">
        <v>5</v>
      </c>
      <c r="E71" s="190">
        <v>5</v>
      </c>
      <c r="F71" s="190">
        <v>5</v>
      </c>
      <c r="G71" s="190"/>
      <c r="H71" s="190">
        <v>5</v>
      </c>
      <c r="I71" s="190">
        <v>4</v>
      </c>
      <c r="J71" s="190"/>
      <c r="K71" s="190">
        <v>10</v>
      </c>
      <c r="L71" s="190">
        <v>7</v>
      </c>
      <c r="M71" s="190">
        <v>8</v>
      </c>
      <c r="N71" s="190"/>
      <c r="O71" s="190">
        <v>13</v>
      </c>
      <c r="P71" s="120"/>
      <c r="Q71" s="26">
        <f t="shared" si="2"/>
        <v>62</v>
      </c>
    </row>
    <row r="72" spans="1:17" s="13" customFormat="1" x14ac:dyDescent="0.25">
      <c r="A72" s="119" t="str">
        <f>'2.1'!A72</f>
        <v>MB207658</v>
      </c>
      <c r="B72" s="123" t="str">
        <f>'2.1'!B72</f>
        <v>K KIRTHAN</v>
      </c>
      <c r="C72" s="119" t="str">
        <f>'2.1'!C72</f>
        <v>A</v>
      </c>
      <c r="D72" s="190">
        <v>5</v>
      </c>
      <c r="E72" s="190">
        <v>5</v>
      </c>
      <c r="F72" s="190">
        <v>5</v>
      </c>
      <c r="G72" s="190"/>
      <c r="H72" s="190">
        <v>5</v>
      </c>
      <c r="I72" s="190"/>
      <c r="J72" s="190">
        <v>5</v>
      </c>
      <c r="K72" s="190">
        <v>10</v>
      </c>
      <c r="L72" s="190">
        <v>10</v>
      </c>
      <c r="M72" s="190">
        <v>9</v>
      </c>
      <c r="N72" s="190"/>
      <c r="O72" s="190">
        <v>13</v>
      </c>
      <c r="P72" s="120"/>
      <c r="Q72" s="26">
        <f t="shared" si="2"/>
        <v>67</v>
      </c>
    </row>
    <row r="73" spans="1:17" s="13" customFormat="1" x14ac:dyDescent="0.25">
      <c r="A73" s="119" t="str">
        <f>'2.1'!A73</f>
        <v>MB207659</v>
      </c>
      <c r="B73" s="123" t="str">
        <f>'2.1'!B73</f>
        <v>KARNIKA MRIDUL</v>
      </c>
      <c r="C73" s="119" t="str">
        <f>'2.1'!C73</f>
        <v>A</v>
      </c>
      <c r="D73" s="190">
        <v>5</v>
      </c>
      <c r="E73" s="190">
        <v>2</v>
      </c>
      <c r="F73" s="190">
        <v>5</v>
      </c>
      <c r="G73" s="190"/>
      <c r="H73" s="190"/>
      <c r="I73" s="190">
        <v>4</v>
      </c>
      <c r="J73" s="190">
        <v>5</v>
      </c>
      <c r="K73" s="190">
        <v>8</v>
      </c>
      <c r="L73" s="190">
        <v>7</v>
      </c>
      <c r="M73" s="190">
        <v>10</v>
      </c>
      <c r="N73" s="190"/>
      <c r="O73" s="190">
        <v>8</v>
      </c>
      <c r="P73" s="120"/>
      <c r="Q73" s="26">
        <f t="shared" si="2"/>
        <v>54</v>
      </c>
    </row>
    <row r="74" spans="1:17" s="13" customFormat="1" x14ac:dyDescent="0.25">
      <c r="A74" s="119" t="str">
        <f>'2.1'!A74</f>
        <v>MB207660</v>
      </c>
      <c r="B74" s="123" t="str">
        <f>'2.1'!B74</f>
        <v>KARTHIK.M.S</v>
      </c>
      <c r="C74" s="119" t="str">
        <f>'2.1'!C74</f>
        <v>A</v>
      </c>
      <c r="D74" s="190">
        <v>5</v>
      </c>
      <c r="E74" s="190">
        <v>5</v>
      </c>
      <c r="F74" s="190">
        <v>5</v>
      </c>
      <c r="G74" s="190"/>
      <c r="H74" s="190"/>
      <c r="I74" s="190">
        <v>3</v>
      </c>
      <c r="J74" s="190">
        <v>5</v>
      </c>
      <c r="K74" s="190">
        <v>9</v>
      </c>
      <c r="L74" s="190">
        <v>9</v>
      </c>
      <c r="M74" s="190">
        <v>10</v>
      </c>
      <c r="N74" s="190"/>
      <c r="O74" s="190">
        <v>12</v>
      </c>
      <c r="P74" s="120"/>
      <c r="Q74" s="26">
        <f t="shared" si="2"/>
        <v>63</v>
      </c>
    </row>
    <row r="75" spans="1:17" s="13" customFormat="1" x14ac:dyDescent="0.25">
      <c r="A75" s="119" t="str">
        <f>'2.1'!A75</f>
        <v>MB207661</v>
      </c>
      <c r="B75" s="123" t="str">
        <f>'2.1'!B75</f>
        <v>KARUNA V DIVATE</v>
      </c>
      <c r="C75" s="119" t="str">
        <f>'2.1'!C75</f>
        <v>A</v>
      </c>
      <c r="D75" s="190">
        <v>5</v>
      </c>
      <c r="E75" s="190">
        <v>5</v>
      </c>
      <c r="F75" s="190">
        <v>5</v>
      </c>
      <c r="G75" s="190"/>
      <c r="H75" s="190"/>
      <c r="I75" s="190">
        <v>5</v>
      </c>
      <c r="J75" s="190">
        <v>5</v>
      </c>
      <c r="K75" s="190">
        <v>10</v>
      </c>
      <c r="L75" s="190">
        <v>9</v>
      </c>
      <c r="M75" s="190">
        <v>10</v>
      </c>
      <c r="N75" s="190"/>
      <c r="O75" s="190">
        <v>13</v>
      </c>
      <c r="P75" s="120"/>
      <c r="Q75" s="26">
        <f t="shared" si="2"/>
        <v>67</v>
      </c>
    </row>
    <row r="76" spans="1:17" s="13" customFormat="1" x14ac:dyDescent="0.25">
      <c r="A76" s="119" t="str">
        <f>'2.1'!A76</f>
        <v>MB207662</v>
      </c>
      <c r="B76" s="123" t="str">
        <f>'2.1'!B76</f>
        <v>KAUSHIK CB</v>
      </c>
      <c r="C76" s="119" t="str">
        <f>'2.1'!C76</f>
        <v>A</v>
      </c>
      <c r="D76" s="190">
        <v>5</v>
      </c>
      <c r="E76" s="190">
        <v>5</v>
      </c>
      <c r="F76" s="190">
        <v>5</v>
      </c>
      <c r="G76" s="190"/>
      <c r="H76" s="190"/>
      <c r="I76" s="190">
        <v>5</v>
      </c>
      <c r="J76" s="190">
        <v>4</v>
      </c>
      <c r="K76" s="190">
        <v>8</v>
      </c>
      <c r="L76" s="190">
        <v>8</v>
      </c>
      <c r="M76" s="190">
        <v>8</v>
      </c>
      <c r="N76" s="190"/>
      <c r="O76" s="190">
        <v>12</v>
      </c>
      <c r="P76" s="120"/>
      <c r="Q76" s="26">
        <f t="shared" si="2"/>
        <v>60</v>
      </c>
    </row>
    <row r="77" spans="1:17" s="13" customFormat="1" x14ac:dyDescent="0.25">
      <c r="A77" s="119" t="str">
        <f>'2.1'!A77</f>
        <v>MB207663</v>
      </c>
      <c r="B77" s="123" t="str">
        <f>'2.1'!B77</f>
        <v>KAVYA GANAPATI HEGDE</v>
      </c>
      <c r="C77" s="119" t="str">
        <f>'2.1'!C77</f>
        <v>A</v>
      </c>
      <c r="D77" s="190">
        <v>5</v>
      </c>
      <c r="E77" s="190">
        <v>5</v>
      </c>
      <c r="F77" s="190">
        <v>5</v>
      </c>
      <c r="G77" s="190"/>
      <c r="H77" s="190">
        <v>4</v>
      </c>
      <c r="I77" s="190">
        <v>1</v>
      </c>
      <c r="J77" s="190">
        <v>5</v>
      </c>
      <c r="K77" s="190">
        <v>10</v>
      </c>
      <c r="L77" s="190">
        <v>8</v>
      </c>
      <c r="M77" s="190">
        <v>8</v>
      </c>
      <c r="N77" s="190"/>
      <c r="O77" s="190">
        <v>13</v>
      </c>
      <c r="P77" s="120"/>
      <c r="Q77" s="26">
        <f t="shared" si="2"/>
        <v>64</v>
      </c>
    </row>
    <row r="78" spans="1:17" s="13" customFormat="1" x14ac:dyDescent="0.25">
      <c r="A78" s="181" t="str">
        <f>'2.1'!A78</f>
        <v>MB207664</v>
      </c>
      <c r="B78" s="182" t="str">
        <f>'2.1'!B78</f>
        <v>KETHA SUSHMITHA MADHULEKHA</v>
      </c>
      <c r="C78" s="181" t="str">
        <f>'2.1'!C78</f>
        <v>A</v>
      </c>
      <c r="D78" s="19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4"/>
      <c r="Q78" s="185">
        <f t="shared" si="2"/>
        <v>0</v>
      </c>
    </row>
    <row r="79" spans="1:17" s="13" customFormat="1" x14ac:dyDescent="0.25">
      <c r="A79" s="119" t="str">
        <f>'2.1'!A79</f>
        <v>MB207665</v>
      </c>
      <c r="B79" s="123" t="str">
        <f>'2.1'!B79</f>
        <v>KOPPOLU SUDARSAN RAHUL</v>
      </c>
      <c r="C79" s="119" t="str">
        <f>'2.1'!C79</f>
        <v>C</v>
      </c>
      <c r="D79" s="192">
        <v>4</v>
      </c>
      <c r="E79" s="192">
        <v>5</v>
      </c>
      <c r="F79" s="192">
        <v>2</v>
      </c>
      <c r="G79" s="192"/>
      <c r="H79" s="192"/>
      <c r="I79" s="192"/>
      <c r="J79" s="192"/>
      <c r="K79" s="192">
        <v>10</v>
      </c>
      <c r="L79" s="192">
        <v>10</v>
      </c>
      <c r="M79" s="192">
        <v>8</v>
      </c>
      <c r="N79" s="192"/>
      <c r="O79" s="192"/>
      <c r="P79" s="120"/>
      <c r="Q79" s="26">
        <f t="shared" si="2"/>
        <v>39</v>
      </c>
    </row>
    <row r="80" spans="1:17" s="13" customFormat="1" x14ac:dyDescent="0.25">
      <c r="A80" s="119" t="str">
        <f>'2.1'!A80</f>
        <v>MB207666</v>
      </c>
      <c r="B80" s="123" t="str">
        <f>'2.1'!B80</f>
        <v>KOUNDINYA.R</v>
      </c>
      <c r="C80" s="119" t="str">
        <f>'2.1'!C80</f>
        <v>B</v>
      </c>
      <c r="D80" s="192">
        <v>5</v>
      </c>
      <c r="E80" s="192">
        <v>5</v>
      </c>
      <c r="F80" s="192">
        <v>5</v>
      </c>
      <c r="G80" s="192">
        <v>5</v>
      </c>
      <c r="H80" s="192">
        <v>4</v>
      </c>
      <c r="I80" s="192"/>
      <c r="J80" s="192"/>
      <c r="K80" s="192">
        <v>10</v>
      </c>
      <c r="L80" s="192">
        <v>10</v>
      </c>
      <c r="M80" s="192">
        <v>10</v>
      </c>
      <c r="N80" s="192"/>
      <c r="O80" s="192">
        <v>15</v>
      </c>
      <c r="P80" s="120"/>
      <c r="Q80" s="26">
        <f t="shared" si="2"/>
        <v>69</v>
      </c>
    </row>
    <row r="81" spans="1:17" s="13" customFormat="1" x14ac:dyDescent="0.25">
      <c r="A81" s="119" t="str">
        <f>'2.1'!A81</f>
        <v>MB207667</v>
      </c>
      <c r="B81" s="123" t="str">
        <f>'2.1'!B81</f>
        <v>KRITIKA SHANTHARAM SHENOY</v>
      </c>
      <c r="C81" s="119" t="str">
        <f>'2.1'!C81</f>
        <v>B</v>
      </c>
      <c r="D81" s="192">
        <v>5</v>
      </c>
      <c r="E81" s="192">
        <v>5</v>
      </c>
      <c r="F81" s="192">
        <v>5</v>
      </c>
      <c r="G81" s="192">
        <v>5</v>
      </c>
      <c r="H81" s="192">
        <v>4</v>
      </c>
      <c r="I81" s="192"/>
      <c r="J81" s="192"/>
      <c r="K81" s="192">
        <v>10</v>
      </c>
      <c r="L81" s="192">
        <v>10</v>
      </c>
      <c r="M81" s="192">
        <v>9</v>
      </c>
      <c r="N81" s="192"/>
      <c r="O81" s="192">
        <v>15</v>
      </c>
      <c r="P81" s="120"/>
      <c r="Q81" s="26">
        <f t="shared" si="2"/>
        <v>68</v>
      </c>
    </row>
    <row r="82" spans="1:17" s="13" customFormat="1" x14ac:dyDescent="0.25">
      <c r="A82" s="119" t="str">
        <f>'2.1'!A82</f>
        <v>MB207668</v>
      </c>
      <c r="B82" s="123" t="str">
        <f>'2.1'!B82</f>
        <v>LIKHITH H K</v>
      </c>
      <c r="C82" s="119" t="str">
        <f>'2.1'!C82</f>
        <v>A</v>
      </c>
      <c r="D82" s="192">
        <v>5</v>
      </c>
      <c r="E82" s="192">
        <v>3</v>
      </c>
      <c r="F82" s="192">
        <v>5</v>
      </c>
      <c r="G82" s="192"/>
      <c r="H82" s="192">
        <v>4</v>
      </c>
      <c r="I82" s="192">
        <v>5</v>
      </c>
      <c r="J82" s="192">
        <v>5</v>
      </c>
      <c r="K82" s="192">
        <v>9</v>
      </c>
      <c r="L82" s="192">
        <v>8</v>
      </c>
      <c r="M82" s="192">
        <v>8</v>
      </c>
      <c r="N82" s="192"/>
      <c r="O82" s="192">
        <v>13</v>
      </c>
      <c r="P82" s="120"/>
      <c r="Q82" s="26">
        <f t="shared" si="2"/>
        <v>65</v>
      </c>
    </row>
    <row r="83" spans="1:17" s="13" customFormat="1" x14ac:dyDescent="0.25">
      <c r="A83" s="119" t="str">
        <f>'2.1'!A83</f>
        <v>MB207669</v>
      </c>
      <c r="B83" s="123" t="str">
        <f>'2.1'!B83</f>
        <v>M JANANI PRIYA</v>
      </c>
      <c r="C83" s="119" t="str">
        <f>'2.1'!C83</f>
        <v>A</v>
      </c>
      <c r="D83" s="192">
        <v>5</v>
      </c>
      <c r="E83" s="192">
        <v>5</v>
      </c>
      <c r="F83" s="192">
        <v>5</v>
      </c>
      <c r="G83" s="192"/>
      <c r="H83" s="192"/>
      <c r="I83" s="192">
        <v>3</v>
      </c>
      <c r="J83" s="192">
        <v>5</v>
      </c>
      <c r="K83" s="192">
        <v>10</v>
      </c>
      <c r="L83" s="192">
        <v>10</v>
      </c>
      <c r="M83" s="192">
        <v>10</v>
      </c>
      <c r="N83" s="192"/>
      <c r="O83" s="192">
        <v>12</v>
      </c>
      <c r="P83" s="120"/>
      <c r="Q83" s="26">
        <f t="shared" ref="Q83:Q146" si="3">SUM(D83:O83)</f>
        <v>65</v>
      </c>
    </row>
    <row r="84" spans="1:17" s="13" customFormat="1" x14ac:dyDescent="0.25">
      <c r="A84" s="119" t="str">
        <f>'2.1'!A84</f>
        <v>MB207670</v>
      </c>
      <c r="B84" s="123" t="str">
        <f>'2.1'!B84</f>
        <v>MAHESH S</v>
      </c>
      <c r="C84" s="119" t="str">
        <f>'2.1'!C84</f>
        <v>A</v>
      </c>
      <c r="D84" s="192">
        <v>5</v>
      </c>
      <c r="E84" s="192">
        <v>3</v>
      </c>
      <c r="F84" s="192">
        <v>5</v>
      </c>
      <c r="G84" s="192"/>
      <c r="H84" s="192"/>
      <c r="I84" s="192">
        <v>4</v>
      </c>
      <c r="J84" s="192">
        <v>5</v>
      </c>
      <c r="K84" s="192">
        <v>10</v>
      </c>
      <c r="L84" s="192">
        <v>10</v>
      </c>
      <c r="M84" s="192">
        <v>10</v>
      </c>
      <c r="N84" s="192"/>
      <c r="O84" s="192">
        <v>13</v>
      </c>
      <c r="P84" s="120"/>
      <c r="Q84" s="26">
        <f t="shared" si="3"/>
        <v>65</v>
      </c>
    </row>
    <row r="85" spans="1:17" s="13" customFormat="1" x14ac:dyDescent="0.25">
      <c r="A85" s="119" t="str">
        <f>'2.1'!A85</f>
        <v>MB207671</v>
      </c>
      <c r="B85" s="123" t="str">
        <f>'2.1'!B85</f>
        <v>MAHIMA HARISH BHAT</v>
      </c>
      <c r="C85" s="119" t="str">
        <f>'2.1'!C85</f>
        <v>B</v>
      </c>
      <c r="D85" s="192">
        <v>5</v>
      </c>
      <c r="E85" s="192">
        <v>5</v>
      </c>
      <c r="F85" s="192">
        <v>5</v>
      </c>
      <c r="G85" s="192">
        <v>5</v>
      </c>
      <c r="H85" s="192"/>
      <c r="I85" s="192">
        <v>5</v>
      </c>
      <c r="J85" s="192"/>
      <c r="K85" s="192">
        <v>10</v>
      </c>
      <c r="L85" s="192">
        <v>10</v>
      </c>
      <c r="M85" s="192">
        <v>10</v>
      </c>
      <c r="N85" s="192"/>
      <c r="O85" s="192">
        <v>15</v>
      </c>
      <c r="P85" s="120"/>
      <c r="Q85" s="26">
        <f t="shared" si="3"/>
        <v>70</v>
      </c>
    </row>
    <row r="86" spans="1:17" s="13" customFormat="1" x14ac:dyDescent="0.25">
      <c r="A86" s="119" t="str">
        <f>'2.1'!A86</f>
        <v>MB207672</v>
      </c>
      <c r="B86" s="123" t="str">
        <f>'2.1'!B86</f>
        <v>MALENDER S DEYANNAVAR</v>
      </c>
      <c r="C86" s="119" t="str">
        <f>'2.1'!C86</f>
        <v>B</v>
      </c>
      <c r="D86" s="192">
        <v>5</v>
      </c>
      <c r="E86" s="192">
        <v>5</v>
      </c>
      <c r="F86" s="192">
        <v>5</v>
      </c>
      <c r="G86" s="192">
        <v>5</v>
      </c>
      <c r="H86" s="192">
        <v>4</v>
      </c>
      <c r="I86" s="192"/>
      <c r="J86" s="192"/>
      <c r="K86" s="192">
        <v>10</v>
      </c>
      <c r="L86" s="192">
        <v>10</v>
      </c>
      <c r="M86" s="192">
        <v>9</v>
      </c>
      <c r="N86" s="192"/>
      <c r="O86" s="192">
        <v>15</v>
      </c>
      <c r="P86" s="120"/>
      <c r="Q86" s="26">
        <f t="shared" si="3"/>
        <v>68</v>
      </c>
    </row>
    <row r="87" spans="1:17" s="13" customFormat="1" x14ac:dyDescent="0.25">
      <c r="A87" s="119" t="str">
        <f>'2.1'!A87</f>
        <v>MB207673</v>
      </c>
      <c r="B87" s="123" t="str">
        <f>'2.1'!B87</f>
        <v>MANOJ K B</v>
      </c>
      <c r="C87" s="119" t="str">
        <f>'2.1'!C87</f>
        <v>C</v>
      </c>
      <c r="D87" s="192">
        <v>4.5</v>
      </c>
      <c r="E87" s="192">
        <v>5</v>
      </c>
      <c r="F87" s="192">
        <v>5</v>
      </c>
      <c r="G87" s="192"/>
      <c r="H87" s="192"/>
      <c r="I87" s="192">
        <v>5</v>
      </c>
      <c r="J87" s="192">
        <v>5</v>
      </c>
      <c r="K87" s="192">
        <v>10</v>
      </c>
      <c r="L87" s="192">
        <v>9</v>
      </c>
      <c r="M87" s="192">
        <v>8</v>
      </c>
      <c r="N87" s="192"/>
      <c r="O87" s="192">
        <v>14.5</v>
      </c>
      <c r="P87" s="120"/>
      <c r="Q87" s="26">
        <f t="shared" si="3"/>
        <v>66</v>
      </c>
    </row>
    <row r="88" spans="1:17" s="13" customFormat="1" x14ac:dyDescent="0.25">
      <c r="A88" s="119" t="str">
        <f>'2.1'!A88</f>
        <v>MB207674</v>
      </c>
      <c r="B88" s="123" t="str">
        <f>'2.1'!B88</f>
        <v>MANOJ.M</v>
      </c>
      <c r="C88" s="119" t="str">
        <f>'2.1'!C88</f>
        <v>B</v>
      </c>
      <c r="D88" s="192">
        <v>5</v>
      </c>
      <c r="E88" s="192">
        <v>5</v>
      </c>
      <c r="F88" s="192">
        <v>5</v>
      </c>
      <c r="G88" s="192"/>
      <c r="H88" s="192"/>
      <c r="I88" s="192"/>
      <c r="J88" s="192"/>
      <c r="K88" s="192">
        <v>10</v>
      </c>
      <c r="L88" s="192">
        <v>10</v>
      </c>
      <c r="M88" s="192">
        <v>10</v>
      </c>
      <c r="N88" s="192"/>
      <c r="O88" s="192">
        <v>8</v>
      </c>
      <c r="P88" s="120"/>
      <c r="Q88" s="26">
        <f t="shared" si="3"/>
        <v>53</v>
      </c>
    </row>
    <row r="89" spans="1:17" s="13" customFormat="1" x14ac:dyDescent="0.25">
      <c r="A89" s="119" t="str">
        <f>'2.1'!A89</f>
        <v>MB207675</v>
      </c>
      <c r="B89" s="123" t="str">
        <f>'2.1'!B89</f>
        <v>MANU KIRAN H K</v>
      </c>
      <c r="C89" s="119" t="str">
        <f>'2.1'!C89</f>
        <v>A</v>
      </c>
      <c r="D89" s="192">
        <v>5</v>
      </c>
      <c r="E89" s="192">
        <v>5</v>
      </c>
      <c r="F89" s="192">
        <v>5</v>
      </c>
      <c r="G89" s="192"/>
      <c r="H89" s="192"/>
      <c r="I89" s="192">
        <v>5</v>
      </c>
      <c r="J89" s="192">
        <v>5</v>
      </c>
      <c r="K89" s="192">
        <v>10</v>
      </c>
      <c r="L89" s="192">
        <v>10</v>
      </c>
      <c r="M89" s="192">
        <v>10</v>
      </c>
      <c r="N89" s="192"/>
      <c r="O89" s="192">
        <v>15</v>
      </c>
      <c r="P89" s="120"/>
      <c r="Q89" s="26">
        <f t="shared" si="3"/>
        <v>70</v>
      </c>
    </row>
    <row r="90" spans="1:17" s="13" customFormat="1" x14ac:dyDescent="0.25">
      <c r="A90" s="119" t="str">
        <f>'2.1'!A90</f>
        <v>MB207676</v>
      </c>
      <c r="B90" s="123" t="str">
        <f>'2.1'!B90</f>
        <v>MAYUR K.S</v>
      </c>
      <c r="C90" s="119" t="str">
        <f>'2.1'!C90</f>
        <v>B</v>
      </c>
      <c r="D90" s="192">
        <v>5</v>
      </c>
      <c r="E90" s="192"/>
      <c r="F90" s="192">
        <v>5</v>
      </c>
      <c r="G90" s="192"/>
      <c r="H90" s="192">
        <v>3</v>
      </c>
      <c r="I90" s="192"/>
      <c r="J90" s="192"/>
      <c r="K90" s="192">
        <v>10</v>
      </c>
      <c r="L90" s="192"/>
      <c r="M90" s="192"/>
      <c r="N90" s="192"/>
      <c r="O90" s="192">
        <v>5</v>
      </c>
      <c r="P90" s="120"/>
      <c r="Q90" s="26">
        <f t="shared" si="3"/>
        <v>28</v>
      </c>
    </row>
    <row r="91" spans="1:17" s="13" customFormat="1" x14ac:dyDescent="0.25">
      <c r="A91" s="119" t="str">
        <f>'2.1'!A91</f>
        <v>MB207677</v>
      </c>
      <c r="B91" s="123" t="str">
        <f>'2.1'!B91</f>
        <v>MEGHANA VINAYAK HEGDE</v>
      </c>
      <c r="C91" s="119" t="str">
        <f>'2.1'!C91</f>
        <v>B</v>
      </c>
      <c r="D91" s="192">
        <v>5</v>
      </c>
      <c r="E91" s="192">
        <v>5</v>
      </c>
      <c r="F91" s="192">
        <v>5</v>
      </c>
      <c r="G91" s="192">
        <v>5</v>
      </c>
      <c r="H91" s="192"/>
      <c r="I91" s="192">
        <v>5</v>
      </c>
      <c r="J91" s="192"/>
      <c r="K91" s="192">
        <v>10</v>
      </c>
      <c r="L91" s="192">
        <v>10</v>
      </c>
      <c r="M91" s="192">
        <v>10</v>
      </c>
      <c r="N91" s="192"/>
      <c r="O91" s="192">
        <v>14</v>
      </c>
      <c r="P91" s="120"/>
      <c r="Q91" s="26">
        <f t="shared" si="3"/>
        <v>69</v>
      </c>
    </row>
    <row r="92" spans="1:17" s="13" customFormat="1" x14ac:dyDescent="0.25">
      <c r="A92" s="119" t="str">
        <f>'2.1'!A92</f>
        <v>MB207678</v>
      </c>
      <c r="B92" s="123" t="str">
        <f>'2.1'!B92</f>
        <v>MISHANA MOTESH DSOUZA</v>
      </c>
      <c r="C92" s="119" t="str">
        <f>'2.1'!C92</f>
        <v>B</v>
      </c>
      <c r="D92" s="192">
        <v>5</v>
      </c>
      <c r="E92" s="192">
        <v>5</v>
      </c>
      <c r="F92" s="192">
        <v>5</v>
      </c>
      <c r="G92" s="192">
        <v>5</v>
      </c>
      <c r="H92" s="192">
        <v>4</v>
      </c>
      <c r="I92" s="192"/>
      <c r="J92" s="192"/>
      <c r="K92" s="192">
        <v>10</v>
      </c>
      <c r="L92" s="192">
        <v>9</v>
      </c>
      <c r="M92" s="192"/>
      <c r="N92" s="192">
        <v>8</v>
      </c>
      <c r="O92" s="192">
        <v>14</v>
      </c>
      <c r="P92" s="120"/>
      <c r="Q92" s="26">
        <f t="shared" si="3"/>
        <v>65</v>
      </c>
    </row>
    <row r="93" spans="1:17" s="13" customFormat="1" x14ac:dyDescent="0.25">
      <c r="A93" s="119" t="str">
        <f>'2.1'!A93</f>
        <v>MB207679</v>
      </c>
      <c r="B93" s="123" t="str">
        <f>'2.1'!B93</f>
        <v>MOHAMADASADIQ MULLA</v>
      </c>
      <c r="C93" s="119" t="str">
        <f>'2.1'!C93</f>
        <v>B</v>
      </c>
      <c r="D93" s="192">
        <v>5</v>
      </c>
      <c r="E93" s="192">
        <v>5</v>
      </c>
      <c r="F93" s="192"/>
      <c r="G93" s="192">
        <v>5</v>
      </c>
      <c r="H93" s="192">
        <v>4</v>
      </c>
      <c r="I93" s="192">
        <v>5</v>
      </c>
      <c r="J93" s="192"/>
      <c r="K93" s="192">
        <v>9</v>
      </c>
      <c r="L93" s="192"/>
      <c r="M93" s="192">
        <v>9</v>
      </c>
      <c r="N93" s="192">
        <v>10</v>
      </c>
      <c r="O93" s="192">
        <v>13</v>
      </c>
      <c r="P93" s="120"/>
      <c r="Q93" s="26">
        <f t="shared" si="3"/>
        <v>65</v>
      </c>
    </row>
    <row r="94" spans="1:17" s="13" customFormat="1" x14ac:dyDescent="0.25">
      <c r="A94" s="119" t="str">
        <f>'2.1'!A94</f>
        <v>MB207680</v>
      </c>
      <c r="B94" s="123" t="str">
        <f>'2.1'!B94</f>
        <v>MOHAMED SAIFUDDIN F</v>
      </c>
      <c r="C94" s="119" t="str">
        <f>'2.1'!C94</f>
        <v>C</v>
      </c>
      <c r="D94" s="192">
        <v>5</v>
      </c>
      <c r="E94" s="192">
        <v>5</v>
      </c>
      <c r="F94" s="192">
        <v>5</v>
      </c>
      <c r="G94" s="192"/>
      <c r="H94" s="192"/>
      <c r="I94" s="192">
        <v>5</v>
      </c>
      <c r="J94" s="192">
        <v>5</v>
      </c>
      <c r="K94" s="192">
        <v>10</v>
      </c>
      <c r="L94" s="192"/>
      <c r="M94" s="192">
        <v>10</v>
      </c>
      <c r="N94" s="192">
        <v>5</v>
      </c>
      <c r="O94" s="192">
        <v>13</v>
      </c>
      <c r="P94" s="120"/>
      <c r="Q94" s="26">
        <f t="shared" si="3"/>
        <v>63</v>
      </c>
    </row>
    <row r="95" spans="1:17" s="13" customFormat="1" ht="21" x14ac:dyDescent="0.25">
      <c r="A95" s="119" t="str">
        <f>'2.1'!A95</f>
        <v>MB207681</v>
      </c>
      <c r="B95" s="123" t="str">
        <f>'2.1'!B95</f>
        <v>MOHAMMED MOHASIN YARNAL</v>
      </c>
      <c r="C95" s="119" t="str">
        <f>'2.1'!C95</f>
        <v>C</v>
      </c>
      <c r="D95" s="192">
        <v>5</v>
      </c>
      <c r="E95" s="192">
        <v>5</v>
      </c>
      <c r="F95" s="192">
        <v>5</v>
      </c>
      <c r="G95" s="192"/>
      <c r="H95" s="192"/>
      <c r="I95" s="192">
        <v>5</v>
      </c>
      <c r="J95" s="192">
        <v>5</v>
      </c>
      <c r="K95" s="192">
        <v>10</v>
      </c>
      <c r="L95" s="192">
        <v>10</v>
      </c>
      <c r="M95" s="192">
        <v>10</v>
      </c>
      <c r="N95" s="192"/>
      <c r="O95" s="192">
        <v>15</v>
      </c>
      <c r="P95" s="121"/>
      <c r="Q95" s="26">
        <f t="shared" si="3"/>
        <v>70</v>
      </c>
    </row>
    <row r="96" spans="1:17" s="13" customFormat="1" x14ac:dyDescent="0.25">
      <c r="A96" s="119" t="str">
        <f>'2.1'!A96</f>
        <v>MB207682</v>
      </c>
      <c r="B96" s="123" t="str">
        <f>'2.1'!B96</f>
        <v>MONISHA M</v>
      </c>
      <c r="C96" s="119" t="str">
        <f>'2.1'!C96</f>
        <v>C</v>
      </c>
      <c r="D96" s="192">
        <v>5</v>
      </c>
      <c r="E96" s="192">
        <v>5</v>
      </c>
      <c r="F96" s="192">
        <v>3</v>
      </c>
      <c r="G96" s="192"/>
      <c r="H96" s="192"/>
      <c r="I96" s="192">
        <v>4</v>
      </c>
      <c r="J96" s="192">
        <v>5</v>
      </c>
      <c r="K96" s="192">
        <v>10</v>
      </c>
      <c r="L96" s="192">
        <v>10</v>
      </c>
      <c r="M96" s="192">
        <v>8</v>
      </c>
      <c r="N96" s="192"/>
      <c r="O96" s="192">
        <v>14</v>
      </c>
      <c r="P96" s="120"/>
      <c r="Q96" s="26">
        <f t="shared" si="3"/>
        <v>64</v>
      </c>
    </row>
    <row r="97" spans="1:17" s="13" customFormat="1" x14ac:dyDescent="0.25">
      <c r="A97" s="119" t="str">
        <f>'2.1'!A97</f>
        <v>MB207683</v>
      </c>
      <c r="B97" s="123" t="str">
        <f>'2.1'!B97</f>
        <v>MRUTYUNJAYA SANGRESAKOPPA</v>
      </c>
      <c r="C97" s="119" t="str">
        <f>'2.1'!C97</f>
        <v>C</v>
      </c>
      <c r="D97" s="192">
        <v>5</v>
      </c>
      <c r="E97" s="192">
        <v>5</v>
      </c>
      <c r="F97" s="192">
        <v>5</v>
      </c>
      <c r="G97" s="192"/>
      <c r="H97" s="192"/>
      <c r="I97" s="192">
        <v>5</v>
      </c>
      <c r="J97" s="192">
        <v>4.5</v>
      </c>
      <c r="K97" s="192">
        <v>9.5</v>
      </c>
      <c r="L97" s="192">
        <v>10</v>
      </c>
      <c r="M97" s="192">
        <v>10</v>
      </c>
      <c r="N97" s="192"/>
      <c r="O97" s="192">
        <v>15</v>
      </c>
      <c r="P97" s="120"/>
      <c r="Q97" s="26">
        <f t="shared" si="3"/>
        <v>69</v>
      </c>
    </row>
    <row r="98" spans="1:17" s="13" customFormat="1" x14ac:dyDescent="0.25">
      <c r="A98" s="119" t="str">
        <f>'2.1'!A98</f>
        <v>MB207684</v>
      </c>
      <c r="B98" s="123" t="str">
        <f>'2.1'!B98</f>
        <v>N PRATHIBHA</v>
      </c>
      <c r="C98" s="119" t="str">
        <f>'2.1'!C98</f>
        <v>C</v>
      </c>
      <c r="D98" s="192">
        <v>2</v>
      </c>
      <c r="E98" s="192">
        <v>4</v>
      </c>
      <c r="F98" s="192">
        <v>5</v>
      </c>
      <c r="G98" s="192"/>
      <c r="H98" s="192">
        <v>3</v>
      </c>
      <c r="I98" s="192">
        <v>4</v>
      </c>
      <c r="J98" s="192"/>
      <c r="K98" s="192">
        <v>6</v>
      </c>
      <c r="L98" s="192">
        <v>8</v>
      </c>
      <c r="M98" s="192">
        <v>10</v>
      </c>
      <c r="N98" s="192"/>
      <c r="O98" s="192">
        <v>6</v>
      </c>
      <c r="P98" s="120"/>
      <c r="Q98" s="26">
        <f t="shared" si="3"/>
        <v>48</v>
      </c>
    </row>
    <row r="99" spans="1:17" s="13" customFormat="1" x14ac:dyDescent="0.25">
      <c r="A99" s="119" t="str">
        <f>'2.1'!A99</f>
        <v>MB207685</v>
      </c>
      <c r="B99" s="123" t="str">
        <f>'2.1'!B99</f>
        <v>NAVANDHAR NIKHIL MANISH</v>
      </c>
      <c r="C99" s="119" t="str">
        <f>'2.1'!C99</f>
        <v>A</v>
      </c>
      <c r="D99" s="192">
        <v>1</v>
      </c>
      <c r="E99" s="192">
        <v>5</v>
      </c>
      <c r="F99" s="192">
        <v>5</v>
      </c>
      <c r="G99" s="192"/>
      <c r="H99" s="192"/>
      <c r="I99" s="192">
        <v>4</v>
      </c>
      <c r="J99" s="192">
        <v>5</v>
      </c>
      <c r="K99" s="192"/>
      <c r="L99" s="192">
        <v>7</v>
      </c>
      <c r="M99" s="192">
        <v>3</v>
      </c>
      <c r="N99" s="192">
        <v>2</v>
      </c>
      <c r="O99" s="192">
        <v>3</v>
      </c>
      <c r="P99" s="120"/>
      <c r="Q99" s="26">
        <f t="shared" si="3"/>
        <v>35</v>
      </c>
    </row>
    <row r="100" spans="1:17" s="13" customFormat="1" x14ac:dyDescent="0.25">
      <c r="A100" s="119" t="str">
        <f>'2.1'!A100</f>
        <v>MB207686</v>
      </c>
      <c r="B100" s="123" t="str">
        <f>'2.1'!B100</f>
        <v>NEHA CHIDAMBAR KULKARNI</v>
      </c>
      <c r="C100" s="119" t="str">
        <f>'2.1'!C100</f>
        <v>B</v>
      </c>
      <c r="D100" s="192">
        <v>5</v>
      </c>
      <c r="E100" s="192">
        <v>5</v>
      </c>
      <c r="F100" s="192">
        <v>5</v>
      </c>
      <c r="G100" s="192">
        <v>3</v>
      </c>
      <c r="H100" s="192">
        <v>3</v>
      </c>
      <c r="I100" s="192"/>
      <c r="J100" s="192"/>
      <c r="K100" s="192">
        <v>9</v>
      </c>
      <c r="L100" s="192">
        <v>8</v>
      </c>
      <c r="M100" s="192">
        <v>8</v>
      </c>
      <c r="N100" s="192"/>
      <c r="O100" s="192">
        <v>14</v>
      </c>
      <c r="P100" s="120"/>
      <c r="Q100" s="26">
        <f t="shared" si="3"/>
        <v>60</v>
      </c>
    </row>
    <row r="101" spans="1:17" s="13" customFormat="1" x14ac:dyDescent="0.25">
      <c r="A101" s="119" t="str">
        <f>'2.1'!A101</f>
        <v>MB207687</v>
      </c>
      <c r="B101" s="123" t="str">
        <f>'2.1'!B101</f>
        <v>NIKHIL S KOTIAN</v>
      </c>
      <c r="C101" s="119" t="str">
        <f>'2.1'!C101</f>
        <v>B</v>
      </c>
      <c r="D101" s="192">
        <v>5</v>
      </c>
      <c r="E101" s="192">
        <v>5</v>
      </c>
      <c r="F101" s="192">
        <v>5</v>
      </c>
      <c r="G101" s="192"/>
      <c r="H101" s="192">
        <v>5</v>
      </c>
      <c r="I101" s="192"/>
      <c r="J101" s="192"/>
      <c r="K101" s="192">
        <v>10</v>
      </c>
      <c r="L101" s="192">
        <v>10</v>
      </c>
      <c r="M101" s="192"/>
      <c r="N101" s="192"/>
      <c r="O101" s="192">
        <v>11</v>
      </c>
      <c r="P101" s="120"/>
      <c r="Q101" s="26">
        <f t="shared" si="3"/>
        <v>51</v>
      </c>
    </row>
    <row r="102" spans="1:17" s="13" customFormat="1" x14ac:dyDescent="0.25">
      <c r="A102" s="119" t="str">
        <f>'2.1'!A102</f>
        <v>MB207688</v>
      </c>
      <c r="B102" s="123" t="str">
        <f>'2.1'!B102</f>
        <v>NIKITA</v>
      </c>
      <c r="C102" s="119" t="str">
        <f>'2.1'!C102</f>
        <v>B</v>
      </c>
      <c r="D102" s="192">
        <v>5</v>
      </c>
      <c r="E102" s="192">
        <v>5</v>
      </c>
      <c r="F102" s="192">
        <v>5</v>
      </c>
      <c r="G102" s="192">
        <v>5</v>
      </c>
      <c r="H102" s="192"/>
      <c r="I102" s="192">
        <v>5</v>
      </c>
      <c r="J102" s="192"/>
      <c r="K102" s="192">
        <v>10</v>
      </c>
      <c r="L102" s="192">
        <v>10</v>
      </c>
      <c r="M102" s="192">
        <v>10</v>
      </c>
      <c r="N102" s="192"/>
      <c r="O102" s="192">
        <v>15</v>
      </c>
      <c r="P102" s="120"/>
      <c r="Q102" s="26">
        <f t="shared" si="3"/>
        <v>70</v>
      </c>
    </row>
    <row r="103" spans="1:17" s="13" customFormat="1" x14ac:dyDescent="0.25">
      <c r="A103" s="119" t="str">
        <f>'2.1'!A103</f>
        <v>MB207689</v>
      </c>
      <c r="B103" s="123" t="str">
        <f>'2.1'!B103</f>
        <v>NIRANJAN M</v>
      </c>
      <c r="C103" s="119" t="str">
        <f>'2.1'!C103</f>
        <v>B</v>
      </c>
      <c r="D103" s="192">
        <v>5</v>
      </c>
      <c r="E103" s="192">
        <v>5</v>
      </c>
      <c r="F103" s="192">
        <v>5</v>
      </c>
      <c r="G103" s="192">
        <v>5</v>
      </c>
      <c r="H103" s="192">
        <v>4</v>
      </c>
      <c r="I103" s="192"/>
      <c r="J103" s="192"/>
      <c r="K103" s="192">
        <v>10</v>
      </c>
      <c r="L103" s="192">
        <v>10</v>
      </c>
      <c r="M103" s="192">
        <v>10</v>
      </c>
      <c r="N103" s="192"/>
      <c r="O103" s="192">
        <v>15</v>
      </c>
      <c r="P103" s="120"/>
      <c r="Q103" s="26">
        <f t="shared" si="3"/>
        <v>69</v>
      </c>
    </row>
    <row r="104" spans="1:17" s="13" customFormat="1" x14ac:dyDescent="0.25">
      <c r="A104" s="119" t="str">
        <f>'2.1'!A104</f>
        <v>MB207690</v>
      </c>
      <c r="B104" s="123" t="str">
        <f>'2.1'!B104</f>
        <v>NISHA T</v>
      </c>
      <c r="C104" s="119" t="str">
        <f>'2.1'!C104</f>
        <v>B</v>
      </c>
      <c r="D104" s="192">
        <v>5</v>
      </c>
      <c r="E104" s="192">
        <v>5</v>
      </c>
      <c r="F104" s="192">
        <v>5</v>
      </c>
      <c r="G104" s="192">
        <v>5</v>
      </c>
      <c r="H104" s="192"/>
      <c r="I104" s="192"/>
      <c r="J104" s="192"/>
      <c r="K104" s="192">
        <v>10</v>
      </c>
      <c r="L104" s="192">
        <v>10</v>
      </c>
      <c r="M104" s="192">
        <v>10</v>
      </c>
      <c r="N104" s="192"/>
      <c r="O104" s="192">
        <v>15</v>
      </c>
      <c r="P104" s="120"/>
      <c r="Q104" s="26">
        <f t="shared" si="3"/>
        <v>65</v>
      </c>
    </row>
    <row r="105" spans="1:17" s="13" customFormat="1" x14ac:dyDescent="0.25">
      <c r="A105" s="119" t="str">
        <f>'2.1'!A105</f>
        <v>MB207691</v>
      </c>
      <c r="B105" s="123" t="str">
        <f>'2.1'!B105</f>
        <v>NISHANT KUMAR SHARMA</v>
      </c>
      <c r="C105" s="119" t="str">
        <f>'2.1'!C105</f>
        <v>A</v>
      </c>
      <c r="D105" s="192">
        <v>2</v>
      </c>
      <c r="E105" s="192">
        <v>5</v>
      </c>
      <c r="F105" s="192">
        <v>5</v>
      </c>
      <c r="G105" s="192"/>
      <c r="H105" s="192"/>
      <c r="I105" s="192">
        <v>5</v>
      </c>
      <c r="J105" s="192"/>
      <c r="K105" s="192">
        <v>4</v>
      </c>
      <c r="L105" s="192">
        <v>8</v>
      </c>
      <c r="M105" s="192">
        <v>10</v>
      </c>
      <c r="N105" s="192">
        <v>4</v>
      </c>
      <c r="O105" s="192">
        <v>12</v>
      </c>
      <c r="P105" s="120"/>
      <c r="Q105" s="26">
        <f t="shared" si="3"/>
        <v>55</v>
      </c>
    </row>
    <row r="106" spans="1:17" s="13" customFormat="1" x14ac:dyDescent="0.25">
      <c r="A106" s="119" t="str">
        <f>'2.1'!A106</f>
        <v>MB207692</v>
      </c>
      <c r="B106" s="123" t="str">
        <f>'2.1'!B106</f>
        <v>P RAHUL SINGH</v>
      </c>
      <c r="C106" s="119" t="str">
        <f>'2.1'!C106</f>
        <v>C</v>
      </c>
      <c r="D106" s="192">
        <v>4</v>
      </c>
      <c r="E106" s="192"/>
      <c r="F106" s="192">
        <v>5</v>
      </c>
      <c r="G106" s="192"/>
      <c r="H106" s="192">
        <v>5</v>
      </c>
      <c r="I106" s="192">
        <v>5</v>
      </c>
      <c r="J106" s="192">
        <v>5</v>
      </c>
      <c r="K106" s="192">
        <v>9.5</v>
      </c>
      <c r="L106" s="192">
        <v>10</v>
      </c>
      <c r="M106" s="192">
        <v>6</v>
      </c>
      <c r="N106" s="192"/>
      <c r="O106" s="192">
        <v>15</v>
      </c>
      <c r="P106" s="120"/>
      <c r="Q106" s="26">
        <f t="shared" si="3"/>
        <v>64.5</v>
      </c>
    </row>
    <row r="107" spans="1:17" s="13" customFormat="1" x14ac:dyDescent="0.25">
      <c r="A107" s="119" t="str">
        <f>'2.1'!A107</f>
        <v>MB207693</v>
      </c>
      <c r="B107" s="123" t="str">
        <f>'2.1'!B107</f>
        <v>PHALGUNI P</v>
      </c>
      <c r="C107" s="119" t="str">
        <f>'2.1'!C107</f>
        <v>B</v>
      </c>
      <c r="D107" s="192">
        <v>5</v>
      </c>
      <c r="E107" s="192">
        <v>5</v>
      </c>
      <c r="F107" s="192">
        <v>5</v>
      </c>
      <c r="G107" s="192">
        <v>5</v>
      </c>
      <c r="H107" s="192">
        <v>4</v>
      </c>
      <c r="I107" s="192"/>
      <c r="J107" s="192"/>
      <c r="K107" s="192">
        <v>10</v>
      </c>
      <c r="L107" s="192">
        <v>10</v>
      </c>
      <c r="M107" s="192">
        <v>9</v>
      </c>
      <c r="N107" s="192"/>
      <c r="O107" s="192">
        <v>15</v>
      </c>
      <c r="P107" s="120"/>
      <c r="Q107" s="26">
        <f t="shared" si="3"/>
        <v>68</v>
      </c>
    </row>
    <row r="108" spans="1:17" s="13" customFormat="1" x14ac:dyDescent="0.25">
      <c r="A108" s="119" t="str">
        <f>'2.1'!A108</f>
        <v>MB207694</v>
      </c>
      <c r="B108" s="123" t="str">
        <f>'2.1'!B108</f>
        <v>PRAJNA</v>
      </c>
      <c r="C108" s="119" t="str">
        <f>'2.1'!C108</f>
        <v>A</v>
      </c>
      <c r="D108" s="192">
        <v>5</v>
      </c>
      <c r="E108" s="192">
        <v>5</v>
      </c>
      <c r="F108" s="192">
        <v>5</v>
      </c>
      <c r="G108" s="192"/>
      <c r="H108" s="192"/>
      <c r="I108" s="192"/>
      <c r="J108" s="192">
        <v>5</v>
      </c>
      <c r="K108" s="192">
        <v>5</v>
      </c>
      <c r="L108" s="192">
        <v>10</v>
      </c>
      <c r="M108" s="192">
        <v>10</v>
      </c>
      <c r="N108" s="192">
        <v>10</v>
      </c>
      <c r="O108" s="192">
        <v>15</v>
      </c>
      <c r="P108" s="120"/>
      <c r="Q108" s="26">
        <f t="shared" si="3"/>
        <v>70</v>
      </c>
    </row>
    <row r="109" spans="1:17" s="13" customFormat="1" x14ac:dyDescent="0.25">
      <c r="A109" s="119" t="str">
        <f>'2.1'!A109</f>
        <v>MB207695</v>
      </c>
      <c r="B109" s="123" t="str">
        <f>'2.1'!B109</f>
        <v>PRAJNA SHETTY</v>
      </c>
      <c r="C109" s="119" t="str">
        <f>'2.1'!C109</f>
        <v>A</v>
      </c>
      <c r="D109" s="192">
        <v>5</v>
      </c>
      <c r="E109" s="192">
        <v>5</v>
      </c>
      <c r="F109" s="192"/>
      <c r="G109" s="192">
        <v>4</v>
      </c>
      <c r="H109" s="192"/>
      <c r="I109" s="192">
        <v>3</v>
      </c>
      <c r="J109" s="192">
        <v>4</v>
      </c>
      <c r="K109" s="192"/>
      <c r="L109" s="192">
        <v>8</v>
      </c>
      <c r="M109" s="192">
        <v>8</v>
      </c>
      <c r="N109" s="192">
        <v>8</v>
      </c>
      <c r="O109" s="192">
        <v>11</v>
      </c>
      <c r="P109" s="120"/>
      <c r="Q109" s="26">
        <f t="shared" si="3"/>
        <v>56</v>
      </c>
    </row>
    <row r="110" spans="1:17" s="13" customFormat="1" x14ac:dyDescent="0.25">
      <c r="A110" s="119" t="str">
        <f>'2.1'!A110</f>
        <v>MB207696</v>
      </c>
      <c r="B110" s="123" t="str">
        <f>'2.1'!B110</f>
        <v>PRARTHANA SINGRI</v>
      </c>
      <c r="C110" s="119" t="str">
        <f>'2.1'!C110</f>
        <v>C</v>
      </c>
      <c r="D110" s="192">
        <v>5</v>
      </c>
      <c r="E110" s="192">
        <v>5</v>
      </c>
      <c r="F110" s="192">
        <v>5</v>
      </c>
      <c r="G110" s="192"/>
      <c r="H110" s="192"/>
      <c r="I110" s="192">
        <v>5</v>
      </c>
      <c r="J110" s="192">
        <v>5</v>
      </c>
      <c r="K110" s="192">
        <v>10</v>
      </c>
      <c r="L110" s="192"/>
      <c r="M110" s="192">
        <v>10</v>
      </c>
      <c r="N110" s="192">
        <v>7</v>
      </c>
      <c r="O110" s="192">
        <v>15</v>
      </c>
      <c r="P110" s="120"/>
      <c r="Q110" s="26">
        <f t="shared" si="3"/>
        <v>67</v>
      </c>
    </row>
    <row r="111" spans="1:17" s="13" customFormat="1" x14ac:dyDescent="0.25">
      <c r="A111" s="119" t="str">
        <f>'2.1'!A111</f>
        <v>MB207697</v>
      </c>
      <c r="B111" s="123" t="str">
        <f>'2.1'!B111</f>
        <v>PRARTHANA UPADHYAYA</v>
      </c>
      <c r="C111" s="119" t="str">
        <f>'2.1'!C111</f>
        <v>B</v>
      </c>
      <c r="D111" s="192">
        <v>5</v>
      </c>
      <c r="E111" s="192">
        <v>5</v>
      </c>
      <c r="F111" s="192">
        <v>5</v>
      </c>
      <c r="G111" s="192">
        <v>5</v>
      </c>
      <c r="H111" s="192"/>
      <c r="I111" s="192">
        <v>5</v>
      </c>
      <c r="J111" s="192"/>
      <c r="K111" s="192">
        <v>10</v>
      </c>
      <c r="L111" s="192">
        <v>10</v>
      </c>
      <c r="M111" s="192">
        <v>10</v>
      </c>
      <c r="N111" s="192"/>
      <c r="O111" s="192">
        <v>15</v>
      </c>
      <c r="P111" s="120"/>
      <c r="Q111" s="26">
        <f t="shared" si="3"/>
        <v>70</v>
      </c>
    </row>
    <row r="112" spans="1:17" s="13" customFormat="1" x14ac:dyDescent="0.25">
      <c r="A112" s="119" t="str">
        <f>'2.1'!A112</f>
        <v>MB207698</v>
      </c>
      <c r="B112" s="123" t="str">
        <f>'2.1'!B112</f>
        <v>PRASHANTH</v>
      </c>
      <c r="C112" s="119" t="str">
        <f>'2.1'!C112</f>
        <v>C</v>
      </c>
      <c r="D112" s="192">
        <v>5</v>
      </c>
      <c r="E112" s="192">
        <v>5</v>
      </c>
      <c r="F112" s="192">
        <v>5</v>
      </c>
      <c r="G112" s="192"/>
      <c r="H112" s="192"/>
      <c r="I112" s="192">
        <v>5</v>
      </c>
      <c r="J112" s="192">
        <v>4</v>
      </c>
      <c r="K112" s="192">
        <v>10</v>
      </c>
      <c r="L112" s="192">
        <v>10</v>
      </c>
      <c r="M112" s="192">
        <v>10</v>
      </c>
      <c r="N112" s="192"/>
      <c r="O112" s="192">
        <v>15</v>
      </c>
      <c r="P112" s="120"/>
      <c r="Q112" s="26">
        <f t="shared" si="3"/>
        <v>69</v>
      </c>
    </row>
    <row r="113" spans="1:17" s="13" customFormat="1" x14ac:dyDescent="0.25">
      <c r="A113" s="119" t="str">
        <f>'2.1'!A113</f>
        <v>MB207699</v>
      </c>
      <c r="B113" s="123" t="str">
        <f>'2.1'!B113</f>
        <v>PRATEEK PRABHU RAMANNAVAR</v>
      </c>
      <c r="C113" s="119" t="str">
        <f>'2.1'!C113</f>
        <v>C</v>
      </c>
      <c r="D113" s="192">
        <v>5</v>
      </c>
      <c r="E113" s="192">
        <v>4</v>
      </c>
      <c r="F113" s="192">
        <v>5</v>
      </c>
      <c r="G113" s="192"/>
      <c r="H113" s="192"/>
      <c r="I113" s="192">
        <v>5</v>
      </c>
      <c r="J113" s="192">
        <v>5</v>
      </c>
      <c r="K113" s="192">
        <v>10</v>
      </c>
      <c r="L113" s="192">
        <v>10</v>
      </c>
      <c r="M113" s="192">
        <v>10</v>
      </c>
      <c r="N113" s="192"/>
      <c r="O113" s="192">
        <v>15</v>
      </c>
      <c r="P113" s="120"/>
      <c r="Q113" s="26">
        <f t="shared" si="3"/>
        <v>69</v>
      </c>
    </row>
    <row r="114" spans="1:17" s="13" customFormat="1" x14ac:dyDescent="0.25">
      <c r="A114" s="119" t="str">
        <f>'2.1'!A114</f>
        <v>MB207700</v>
      </c>
      <c r="B114" s="123" t="str">
        <f>'2.1'!B114</f>
        <v>PRATEEKSHA R CHUNGANI</v>
      </c>
      <c r="C114" s="119" t="str">
        <f>'2.1'!C114</f>
        <v>A</v>
      </c>
      <c r="D114" s="192">
        <v>5</v>
      </c>
      <c r="E114" s="192">
        <v>4</v>
      </c>
      <c r="F114" s="192">
        <v>5</v>
      </c>
      <c r="G114" s="192"/>
      <c r="H114" s="192"/>
      <c r="I114" s="192"/>
      <c r="J114" s="192">
        <v>4</v>
      </c>
      <c r="K114" s="192">
        <v>5</v>
      </c>
      <c r="L114" s="192">
        <v>10</v>
      </c>
      <c r="M114" s="192">
        <v>10</v>
      </c>
      <c r="N114" s="192">
        <v>10</v>
      </c>
      <c r="O114" s="192">
        <v>15</v>
      </c>
      <c r="P114" s="120"/>
      <c r="Q114" s="26">
        <f t="shared" si="3"/>
        <v>68</v>
      </c>
    </row>
    <row r="115" spans="1:17" s="13" customFormat="1" x14ac:dyDescent="0.25">
      <c r="A115" s="119" t="str">
        <f>'2.1'!A115</f>
        <v>MB207701</v>
      </c>
      <c r="B115" s="123" t="str">
        <f>'2.1'!B115</f>
        <v>PRATIK</v>
      </c>
      <c r="C115" s="119" t="str">
        <f>'2.1'!C115</f>
        <v>B</v>
      </c>
      <c r="D115" s="192">
        <v>5</v>
      </c>
      <c r="E115" s="192">
        <v>5</v>
      </c>
      <c r="F115" s="192">
        <v>5</v>
      </c>
      <c r="G115" s="192">
        <v>5</v>
      </c>
      <c r="H115" s="192"/>
      <c r="I115" s="192"/>
      <c r="J115" s="192"/>
      <c r="K115" s="192">
        <v>10</v>
      </c>
      <c r="L115" s="192">
        <v>10</v>
      </c>
      <c r="M115" s="192">
        <v>10</v>
      </c>
      <c r="N115" s="192"/>
      <c r="O115" s="192">
        <v>5</v>
      </c>
      <c r="P115" s="120"/>
      <c r="Q115" s="26">
        <f t="shared" si="3"/>
        <v>55</v>
      </c>
    </row>
    <row r="116" spans="1:17" s="13" customFormat="1" x14ac:dyDescent="0.25">
      <c r="A116" s="119" t="str">
        <f>'2.1'!A116</f>
        <v>MB207702</v>
      </c>
      <c r="B116" s="123" t="str">
        <f>'2.1'!B116</f>
        <v>PRINSON DLIMA</v>
      </c>
      <c r="C116" s="119" t="str">
        <f>'2.1'!C116</f>
        <v>A</v>
      </c>
      <c r="D116" s="192">
        <v>3</v>
      </c>
      <c r="E116" s="192">
        <v>5</v>
      </c>
      <c r="F116" s="192">
        <v>5</v>
      </c>
      <c r="G116" s="192"/>
      <c r="H116" s="192"/>
      <c r="I116" s="192">
        <v>5</v>
      </c>
      <c r="J116" s="192"/>
      <c r="K116" s="192">
        <v>5</v>
      </c>
      <c r="L116" s="192">
        <v>10</v>
      </c>
      <c r="M116" s="192">
        <v>9</v>
      </c>
      <c r="N116" s="192">
        <v>7</v>
      </c>
      <c r="O116" s="192">
        <v>10</v>
      </c>
      <c r="P116" s="120"/>
      <c r="Q116" s="26">
        <f t="shared" si="3"/>
        <v>59</v>
      </c>
    </row>
    <row r="117" spans="1:17" s="13" customFormat="1" ht="23.25" x14ac:dyDescent="0.25">
      <c r="A117" s="119" t="str">
        <f>'2.1'!A117</f>
        <v>MB207703</v>
      </c>
      <c r="B117" s="123" t="str">
        <f>'2.1'!B117</f>
        <v>PRIYANKA. A</v>
      </c>
      <c r="C117" s="119" t="str">
        <f>'2.1'!C117</f>
        <v>A</v>
      </c>
      <c r="D117" s="192">
        <v>5</v>
      </c>
      <c r="E117" s="192"/>
      <c r="F117" s="192">
        <v>5</v>
      </c>
      <c r="G117" s="192"/>
      <c r="H117" s="192">
        <v>3</v>
      </c>
      <c r="I117" s="192">
        <v>5</v>
      </c>
      <c r="J117" s="192">
        <v>5</v>
      </c>
      <c r="K117" s="192"/>
      <c r="L117" s="192">
        <v>8</v>
      </c>
      <c r="M117" s="192">
        <v>10</v>
      </c>
      <c r="N117" s="192">
        <v>10</v>
      </c>
      <c r="O117" s="192">
        <v>13</v>
      </c>
      <c r="P117" s="122"/>
      <c r="Q117" s="26">
        <f t="shared" si="3"/>
        <v>64</v>
      </c>
    </row>
    <row r="118" spans="1:17" s="13" customFormat="1" x14ac:dyDescent="0.25">
      <c r="A118" s="119" t="str">
        <f>'2.1'!A118</f>
        <v>MB207704</v>
      </c>
      <c r="B118" s="123" t="str">
        <f>'2.1'!B118</f>
        <v>PUNITHA K</v>
      </c>
      <c r="C118" s="119" t="str">
        <f>'2.1'!C118</f>
        <v>B</v>
      </c>
      <c r="D118" s="192">
        <v>5</v>
      </c>
      <c r="E118" s="192">
        <v>5</v>
      </c>
      <c r="F118" s="192">
        <v>5</v>
      </c>
      <c r="G118" s="192">
        <v>5</v>
      </c>
      <c r="H118" s="192"/>
      <c r="I118" s="192">
        <v>5</v>
      </c>
      <c r="J118" s="192"/>
      <c r="K118" s="192">
        <v>10</v>
      </c>
      <c r="L118" s="192">
        <v>10</v>
      </c>
      <c r="M118" s="192">
        <v>5</v>
      </c>
      <c r="N118" s="192"/>
      <c r="O118" s="192">
        <v>15</v>
      </c>
      <c r="P118" s="120"/>
      <c r="Q118" s="26">
        <f t="shared" si="3"/>
        <v>65</v>
      </c>
    </row>
    <row r="119" spans="1:17" s="13" customFormat="1" x14ac:dyDescent="0.25">
      <c r="A119" s="119" t="str">
        <f>'2.1'!A119</f>
        <v>MB207705</v>
      </c>
      <c r="B119" s="123" t="str">
        <f>'2.1'!B119</f>
        <v>RACHANA D</v>
      </c>
      <c r="C119" s="119" t="str">
        <f>'2.1'!C119</f>
        <v>B</v>
      </c>
      <c r="D119" s="192">
        <v>5</v>
      </c>
      <c r="E119" s="192">
        <v>5</v>
      </c>
      <c r="F119" s="192">
        <v>5</v>
      </c>
      <c r="G119" s="192">
        <v>5</v>
      </c>
      <c r="H119" s="192"/>
      <c r="I119" s="192">
        <v>5</v>
      </c>
      <c r="J119" s="192"/>
      <c r="K119" s="192">
        <v>5</v>
      </c>
      <c r="L119" s="192">
        <v>10</v>
      </c>
      <c r="M119" s="192">
        <v>10</v>
      </c>
      <c r="N119" s="192"/>
      <c r="O119" s="192">
        <v>15</v>
      </c>
      <c r="P119" s="120"/>
      <c r="Q119" s="26">
        <f t="shared" si="3"/>
        <v>65</v>
      </c>
    </row>
    <row r="120" spans="1:17" s="13" customFormat="1" x14ac:dyDescent="0.25">
      <c r="A120" s="119" t="str">
        <f>'2.1'!A120</f>
        <v>MB207706</v>
      </c>
      <c r="B120" s="123" t="str">
        <f>'2.1'!B120</f>
        <v>RACHANA H GOWDA</v>
      </c>
      <c r="C120" s="119" t="str">
        <f>'2.1'!C120</f>
        <v>B</v>
      </c>
      <c r="D120" s="192">
        <v>5</v>
      </c>
      <c r="E120" s="192">
        <v>5</v>
      </c>
      <c r="F120" s="192">
        <v>5</v>
      </c>
      <c r="G120" s="192">
        <v>5</v>
      </c>
      <c r="H120" s="192"/>
      <c r="I120" s="192">
        <v>5</v>
      </c>
      <c r="J120" s="192"/>
      <c r="K120" s="192">
        <v>4</v>
      </c>
      <c r="L120" s="192">
        <v>10</v>
      </c>
      <c r="M120" s="192">
        <v>10</v>
      </c>
      <c r="N120" s="192"/>
      <c r="O120" s="192">
        <v>15</v>
      </c>
      <c r="P120" s="120"/>
      <c r="Q120" s="26">
        <f t="shared" si="3"/>
        <v>64</v>
      </c>
    </row>
    <row r="121" spans="1:17" s="13" customFormat="1" x14ac:dyDescent="0.25">
      <c r="A121" s="119" t="str">
        <f>'2.1'!A121</f>
        <v>MB207707</v>
      </c>
      <c r="B121" s="123" t="str">
        <f>'2.1'!B121</f>
        <v>RACHANA KUMARI</v>
      </c>
      <c r="C121" s="119" t="str">
        <f>'2.1'!C121</f>
        <v>B</v>
      </c>
      <c r="D121" s="192">
        <v>5</v>
      </c>
      <c r="E121" s="192">
        <v>5</v>
      </c>
      <c r="F121" s="192">
        <v>5</v>
      </c>
      <c r="G121" s="192">
        <v>5</v>
      </c>
      <c r="H121" s="192"/>
      <c r="I121" s="192">
        <v>5</v>
      </c>
      <c r="J121" s="192"/>
      <c r="K121" s="192">
        <v>10</v>
      </c>
      <c r="L121" s="192">
        <v>5</v>
      </c>
      <c r="M121" s="192">
        <v>10</v>
      </c>
      <c r="N121" s="192"/>
      <c r="O121" s="192">
        <v>15</v>
      </c>
      <c r="P121" s="120"/>
      <c r="Q121" s="26">
        <f t="shared" si="3"/>
        <v>65</v>
      </c>
    </row>
    <row r="122" spans="1:17" s="13" customFormat="1" x14ac:dyDescent="0.25">
      <c r="A122" s="119" t="str">
        <f>'2.1'!A122</f>
        <v>MB207708</v>
      </c>
      <c r="B122" s="123" t="str">
        <f>'2.1'!B122</f>
        <v>RAGHAVENDRA .J.P</v>
      </c>
      <c r="C122" s="119" t="str">
        <f>'2.1'!C122</f>
        <v>B</v>
      </c>
      <c r="D122" s="192">
        <v>5</v>
      </c>
      <c r="E122" s="192">
        <v>5</v>
      </c>
      <c r="F122" s="192">
        <v>5</v>
      </c>
      <c r="G122" s="192">
        <v>5</v>
      </c>
      <c r="H122" s="192"/>
      <c r="I122" s="192">
        <v>5</v>
      </c>
      <c r="J122" s="192"/>
      <c r="K122" s="192">
        <v>10</v>
      </c>
      <c r="L122" s="192">
        <v>10</v>
      </c>
      <c r="M122" s="192">
        <v>10</v>
      </c>
      <c r="N122" s="192"/>
      <c r="O122" s="192">
        <v>15</v>
      </c>
      <c r="P122" s="120"/>
      <c r="Q122" s="26">
        <f t="shared" si="3"/>
        <v>70</v>
      </c>
    </row>
    <row r="123" spans="1:17" s="13" customFormat="1" x14ac:dyDescent="0.25">
      <c r="A123" s="119" t="str">
        <f>'2.1'!A123</f>
        <v>MB207709</v>
      </c>
      <c r="B123" s="123" t="str">
        <f>'2.1'!B123</f>
        <v>RAHUL MONDAL</v>
      </c>
      <c r="C123" s="119" t="str">
        <f>'2.1'!C123</f>
        <v>B</v>
      </c>
      <c r="D123" s="192">
        <v>5</v>
      </c>
      <c r="E123" s="192">
        <v>5</v>
      </c>
      <c r="F123" s="192">
        <v>5</v>
      </c>
      <c r="G123" s="192">
        <v>5</v>
      </c>
      <c r="H123" s="192"/>
      <c r="I123" s="192">
        <v>5</v>
      </c>
      <c r="J123" s="192"/>
      <c r="K123" s="192">
        <v>10</v>
      </c>
      <c r="L123" s="192">
        <v>10</v>
      </c>
      <c r="M123" s="192">
        <v>4</v>
      </c>
      <c r="N123" s="192"/>
      <c r="O123" s="192">
        <v>10</v>
      </c>
      <c r="P123" s="120"/>
      <c r="Q123" s="26">
        <f t="shared" si="3"/>
        <v>59</v>
      </c>
    </row>
    <row r="124" spans="1:17" s="13" customFormat="1" x14ac:dyDescent="0.25">
      <c r="A124" s="119" t="str">
        <f>'2.1'!A124</f>
        <v>MB207710</v>
      </c>
      <c r="B124" s="123" t="str">
        <f>'2.1'!B124</f>
        <v>RAHUL YALAVATTI</v>
      </c>
      <c r="C124" s="119" t="str">
        <f>'2.1'!C124</f>
        <v>B</v>
      </c>
      <c r="D124" s="192">
        <v>5</v>
      </c>
      <c r="E124" s="192">
        <v>5</v>
      </c>
      <c r="F124" s="192">
        <v>5</v>
      </c>
      <c r="G124" s="192">
        <v>5</v>
      </c>
      <c r="H124" s="192"/>
      <c r="I124" s="192">
        <v>5</v>
      </c>
      <c r="J124" s="192"/>
      <c r="K124" s="192">
        <v>10</v>
      </c>
      <c r="L124" s="192">
        <v>10</v>
      </c>
      <c r="M124" s="192"/>
      <c r="N124" s="192">
        <v>10</v>
      </c>
      <c r="O124" s="192">
        <v>15</v>
      </c>
      <c r="P124" s="120"/>
      <c r="Q124" s="26">
        <f t="shared" si="3"/>
        <v>70</v>
      </c>
    </row>
    <row r="125" spans="1:17" s="13" customFormat="1" x14ac:dyDescent="0.25">
      <c r="A125" s="119" t="str">
        <f>'2.1'!A125</f>
        <v>MB207711</v>
      </c>
      <c r="B125" s="123" t="str">
        <f>'2.1'!B125</f>
        <v>RAKESH</v>
      </c>
      <c r="C125" s="119" t="str">
        <f>'2.1'!C125</f>
        <v>B</v>
      </c>
      <c r="D125" s="192">
        <v>5</v>
      </c>
      <c r="E125" s="192">
        <v>5</v>
      </c>
      <c r="F125" s="192">
        <v>5</v>
      </c>
      <c r="G125" s="192">
        <v>5</v>
      </c>
      <c r="H125" s="192">
        <v>4</v>
      </c>
      <c r="I125" s="192"/>
      <c r="J125" s="192"/>
      <c r="K125" s="192">
        <v>10</v>
      </c>
      <c r="L125" s="192">
        <v>10</v>
      </c>
      <c r="M125" s="192">
        <v>10</v>
      </c>
      <c r="N125" s="192"/>
      <c r="O125" s="192">
        <v>15</v>
      </c>
      <c r="P125" s="120"/>
      <c r="Q125" s="26">
        <f t="shared" si="3"/>
        <v>69</v>
      </c>
    </row>
    <row r="126" spans="1:17" s="13" customFormat="1" x14ac:dyDescent="0.25">
      <c r="A126" s="119" t="str">
        <f>'2.1'!A126</f>
        <v>MB207712</v>
      </c>
      <c r="B126" s="123" t="str">
        <f>'2.1'!B126</f>
        <v>RAKSHITH</v>
      </c>
      <c r="C126" s="119" t="str">
        <f>'2.1'!C126</f>
        <v>A</v>
      </c>
      <c r="D126" s="192">
        <v>5</v>
      </c>
      <c r="E126" s="192">
        <v>5</v>
      </c>
      <c r="F126" s="192">
        <v>5</v>
      </c>
      <c r="G126" s="192"/>
      <c r="H126" s="192"/>
      <c r="I126" s="192"/>
      <c r="J126" s="192">
        <v>5</v>
      </c>
      <c r="K126" s="192">
        <v>5</v>
      </c>
      <c r="L126" s="192">
        <v>10</v>
      </c>
      <c r="M126" s="192">
        <v>8</v>
      </c>
      <c r="N126" s="192">
        <v>10</v>
      </c>
      <c r="O126" s="192">
        <v>10</v>
      </c>
      <c r="P126" s="120"/>
      <c r="Q126" s="26">
        <f t="shared" si="3"/>
        <v>63</v>
      </c>
    </row>
    <row r="127" spans="1:17" s="13" customFormat="1" x14ac:dyDescent="0.25">
      <c r="A127" s="119" t="str">
        <f>'2.1'!A127</f>
        <v>MB207713</v>
      </c>
      <c r="B127" s="123" t="str">
        <f>'2.1'!B127</f>
        <v>RAKSHITH HEGDE</v>
      </c>
      <c r="C127" s="119" t="str">
        <f>'2.1'!C127</f>
        <v>C</v>
      </c>
      <c r="D127" s="192">
        <v>5</v>
      </c>
      <c r="E127" s="192">
        <v>5</v>
      </c>
      <c r="F127" s="192">
        <v>5</v>
      </c>
      <c r="G127" s="192"/>
      <c r="H127" s="192"/>
      <c r="I127" s="192">
        <v>5</v>
      </c>
      <c r="J127" s="192">
        <v>5</v>
      </c>
      <c r="K127" s="192">
        <v>10</v>
      </c>
      <c r="L127" s="192">
        <v>10</v>
      </c>
      <c r="M127" s="192">
        <v>10</v>
      </c>
      <c r="N127" s="192"/>
      <c r="O127" s="192">
        <v>15</v>
      </c>
      <c r="P127" s="120"/>
      <c r="Q127" s="26">
        <f t="shared" si="3"/>
        <v>70</v>
      </c>
    </row>
    <row r="128" spans="1:17" s="13" customFormat="1" x14ac:dyDescent="0.25">
      <c r="A128" s="119" t="str">
        <f>'2.1'!A128</f>
        <v>MB207714</v>
      </c>
      <c r="B128" s="123" t="str">
        <f>'2.1'!B128</f>
        <v>RAKSHITH S</v>
      </c>
      <c r="C128" s="119" t="str">
        <f>'2.1'!C128</f>
        <v>B</v>
      </c>
      <c r="D128" s="192">
        <v>5</v>
      </c>
      <c r="E128" s="192">
        <v>5</v>
      </c>
      <c r="F128" s="192">
        <v>5</v>
      </c>
      <c r="G128" s="192">
        <v>5</v>
      </c>
      <c r="H128" s="192">
        <v>4</v>
      </c>
      <c r="I128" s="192"/>
      <c r="J128" s="192"/>
      <c r="K128" s="192">
        <v>10</v>
      </c>
      <c r="L128" s="192">
        <v>10</v>
      </c>
      <c r="M128" s="192">
        <v>10</v>
      </c>
      <c r="N128" s="192"/>
      <c r="O128" s="192">
        <v>15</v>
      </c>
      <c r="P128" s="120"/>
      <c r="Q128" s="26">
        <f t="shared" si="3"/>
        <v>69</v>
      </c>
    </row>
    <row r="129" spans="1:17" s="13" customFormat="1" x14ac:dyDescent="0.25">
      <c r="A129" s="119" t="str">
        <f>'2.1'!A129</f>
        <v>MB207715</v>
      </c>
      <c r="B129" s="123" t="str">
        <f>'2.1'!B129</f>
        <v>RAKSHITH T G</v>
      </c>
      <c r="C129" s="119" t="str">
        <f>'2.1'!C129</f>
        <v>B</v>
      </c>
      <c r="D129" s="192">
        <v>5</v>
      </c>
      <c r="E129" s="192">
        <v>5</v>
      </c>
      <c r="F129" s="192">
        <v>5</v>
      </c>
      <c r="G129" s="192">
        <v>5</v>
      </c>
      <c r="H129" s="192">
        <v>4</v>
      </c>
      <c r="I129" s="192"/>
      <c r="J129" s="192"/>
      <c r="K129" s="192">
        <v>10</v>
      </c>
      <c r="L129" s="192">
        <v>10</v>
      </c>
      <c r="M129" s="192">
        <v>10</v>
      </c>
      <c r="N129" s="192"/>
      <c r="O129" s="192">
        <v>15</v>
      </c>
      <c r="P129" s="120"/>
      <c r="Q129" s="26">
        <f t="shared" si="3"/>
        <v>69</v>
      </c>
    </row>
    <row r="130" spans="1:17" s="13" customFormat="1" x14ac:dyDescent="0.25">
      <c r="A130" s="119" t="str">
        <f>'2.1'!A130</f>
        <v>MB207716</v>
      </c>
      <c r="B130" s="123" t="str">
        <f>'2.1'!B130</f>
        <v>ROHAN R R</v>
      </c>
      <c r="C130" s="119" t="str">
        <f>'2.1'!C130</f>
        <v>A</v>
      </c>
      <c r="D130" s="192">
        <v>3</v>
      </c>
      <c r="E130" s="192"/>
      <c r="F130" s="192">
        <v>3</v>
      </c>
      <c r="G130" s="192"/>
      <c r="H130" s="192"/>
      <c r="I130" s="192"/>
      <c r="J130" s="192">
        <v>5</v>
      </c>
      <c r="K130" s="192">
        <v>3</v>
      </c>
      <c r="L130" s="192"/>
      <c r="M130" s="192">
        <v>7</v>
      </c>
      <c r="N130" s="192"/>
      <c r="O130" s="192"/>
      <c r="P130" s="120"/>
      <c r="Q130" s="26">
        <f t="shared" si="3"/>
        <v>21</v>
      </c>
    </row>
    <row r="131" spans="1:17" s="13" customFormat="1" x14ac:dyDescent="0.25">
      <c r="A131" s="119" t="str">
        <f>'2.1'!A131</f>
        <v>MB207717</v>
      </c>
      <c r="B131" s="123" t="str">
        <f>'2.1'!B131</f>
        <v xml:space="preserve">ROSHANI </v>
      </c>
      <c r="C131" s="119" t="str">
        <f>'2.1'!C131</f>
        <v>A</v>
      </c>
      <c r="D131" s="192">
        <v>4</v>
      </c>
      <c r="E131" s="192">
        <v>5</v>
      </c>
      <c r="F131" s="192">
        <v>5</v>
      </c>
      <c r="G131" s="192"/>
      <c r="H131" s="192"/>
      <c r="I131" s="192">
        <v>5</v>
      </c>
      <c r="J131" s="192">
        <v>5</v>
      </c>
      <c r="K131" s="192"/>
      <c r="L131" s="192">
        <v>9</v>
      </c>
      <c r="M131" s="192">
        <v>10</v>
      </c>
      <c r="N131" s="192">
        <v>9</v>
      </c>
      <c r="O131" s="192">
        <v>13</v>
      </c>
      <c r="P131" s="120"/>
      <c r="Q131" s="26">
        <f t="shared" si="3"/>
        <v>65</v>
      </c>
    </row>
    <row r="132" spans="1:17" s="13" customFormat="1" x14ac:dyDescent="0.25">
      <c r="A132" s="119" t="str">
        <f>'2.1'!A132</f>
        <v>MB207718</v>
      </c>
      <c r="B132" s="123" t="str">
        <f>'2.1'!B132</f>
        <v>ROSHNI MUTHRAJ</v>
      </c>
      <c r="C132" s="119" t="str">
        <f>'2.1'!C132</f>
        <v>C</v>
      </c>
      <c r="D132" s="192">
        <v>4</v>
      </c>
      <c r="E132" s="192">
        <v>4</v>
      </c>
      <c r="F132" s="192">
        <v>5</v>
      </c>
      <c r="G132" s="192"/>
      <c r="H132" s="192"/>
      <c r="I132" s="192">
        <v>5</v>
      </c>
      <c r="J132" s="192">
        <v>5</v>
      </c>
      <c r="K132" s="192">
        <v>10</v>
      </c>
      <c r="L132" s="192">
        <v>10</v>
      </c>
      <c r="M132" s="192">
        <v>10</v>
      </c>
      <c r="N132" s="192"/>
      <c r="O132" s="192">
        <v>15</v>
      </c>
      <c r="P132" s="120"/>
      <c r="Q132" s="26">
        <f t="shared" si="3"/>
        <v>68</v>
      </c>
    </row>
    <row r="133" spans="1:17" s="13" customFormat="1" x14ac:dyDescent="0.25">
      <c r="A133" s="119" t="str">
        <f>'2.1'!A133</f>
        <v>MB207719</v>
      </c>
      <c r="B133" s="123" t="str">
        <f>'2.1'!B133</f>
        <v>RUBINA AFREEN</v>
      </c>
      <c r="C133" s="119" t="str">
        <f>'2.1'!C133</f>
        <v>B</v>
      </c>
      <c r="D133" s="192">
        <v>5</v>
      </c>
      <c r="E133" s="192">
        <v>5</v>
      </c>
      <c r="F133" s="192">
        <v>5</v>
      </c>
      <c r="G133" s="192">
        <v>5</v>
      </c>
      <c r="H133" s="192"/>
      <c r="I133" s="192"/>
      <c r="J133" s="192"/>
      <c r="K133" s="192">
        <v>10</v>
      </c>
      <c r="L133" s="192">
        <v>10</v>
      </c>
      <c r="M133" s="192">
        <v>7</v>
      </c>
      <c r="N133" s="192"/>
      <c r="O133" s="192">
        <v>10</v>
      </c>
      <c r="P133" s="120"/>
      <c r="Q133" s="26">
        <f t="shared" si="3"/>
        <v>57</v>
      </c>
    </row>
    <row r="134" spans="1:17" s="13" customFormat="1" x14ac:dyDescent="0.25">
      <c r="A134" s="119" t="str">
        <f>'2.1'!A134</f>
        <v>MB207720</v>
      </c>
      <c r="B134" s="123" t="str">
        <f>'2.1'!B134</f>
        <v>S.CHETHAN</v>
      </c>
      <c r="C134" s="119" t="str">
        <f>'2.1'!C134</f>
        <v>A</v>
      </c>
      <c r="D134" s="192">
        <v>5</v>
      </c>
      <c r="E134" s="192">
        <v>4</v>
      </c>
      <c r="F134" s="192">
        <v>4</v>
      </c>
      <c r="G134" s="192"/>
      <c r="H134" s="192"/>
      <c r="I134" s="192">
        <v>5</v>
      </c>
      <c r="J134" s="192">
        <v>5</v>
      </c>
      <c r="K134" s="192"/>
      <c r="L134" s="192">
        <v>6</v>
      </c>
      <c r="M134" s="192">
        <v>8</v>
      </c>
      <c r="N134" s="192">
        <v>7</v>
      </c>
      <c r="O134" s="192">
        <v>13</v>
      </c>
      <c r="P134" s="120"/>
      <c r="Q134" s="26">
        <f t="shared" si="3"/>
        <v>57</v>
      </c>
    </row>
    <row r="135" spans="1:17" s="13" customFormat="1" x14ac:dyDescent="0.25">
      <c r="A135" s="119" t="str">
        <f>'2.1'!A135</f>
        <v>MB207721</v>
      </c>
      <c r="B135" s="123" t="str">
        <f>'2.1'!B135</f>
        <v>SACHITH KUMAR</v>
      </c>
      <c r="C135" s="119" t="str">
        <f>'2.1'!C135</f>
        <v>A</v>
      </c>
      <c r="D135" s="192">
        <v>5</v>
      </c>
      <c r="E135" s="192">
        <v>5</v>
      </c>
      <c r="F135" s="192">
        <v>5</v>
      </c>
      <c r="G135" s="192"/>
      <c r="H135" s="192"/>
      <c r="I135" s="192"/>
      <c r="J135" s="192">
        <v>5</v>
      </c>
      <c r="K135" s="192">
        <v>5</v>
      </c>
      <c r="L135" s="192">
        <v>5</v>
      </c>
      <c r="M135" s="192">
        <v>10</v>
      </c>
      <c r="N135" s="192">
        <v>10</v>
      </c>
      <c r="O135" s="192">
        <v>13</v>
      </c>
      <c r="P135" s="120"/>
      <c r="Q135" s="26">
        <f t="shared" si="3"/>
        <v>63</v>
      </c>
    </row>
    <row r="136" spans="1:17" s="13" customFormat="1" x14ac:dyDescent="0.25">
      <c r="A136" s="119" t="str">
        <f>'2.1'!A136</f>
        <v>MB207722</v>
      </c>
      <c r="B136" s="123" t="str">
        <f>'2.1'!B136</f>
        <v>SAHANA M S</v>
      </c>
      <c r="C136" s="119" t="str">
        <f>'2.1'!C136</f>
        <v>B</v>
      </c>
      <c r="D136" s="192">
        <v>5</v>
      </c>
      <c r="E136" s="192">
        <v>5</v>
      </c>
      <c r="F136" s="192">
        <v>5</v>
      </c>
      <c r="G136" s="192">
        <v>5</v>
      </c>
      <c r="H136" s="192">
        <v>4</v>
      </c>
      <c r="I136" s="192"/>
      <c r="J136" s="192"/>
      <c r="K136" s="192">
        <v>10</v>
      </c>
      <c r="L136" s="192">
        <v>10</v>
      </c>
      <c r="M136" s="192">
        <v>9</v>
      </c>
      <c r="N136" s="192"/>
      <c r="O136" s="192">
        <v>15</v>
      </c>
      <c r="P136" s="120"/>
      <c r="Q136" s="26">
        <f t="shared" si="3"/>
        <v>68</v>
      </c>
    </row>
    <row r="137" spans="1:17" s="13" customFormat="1" x14ac:dyDescent="0.25">
      <c r="A137" s="119" t="str">
        <f>'2.1'!A137</f>
        <v>MB207723</v>
      </c>
      <c r="B137" s="123" t="str">
        <f>'2.1'!B137</f>
        <v>SAKSCHI SINGH</v>
      </c>
      <c r="C137" s="119" t="str">
        <f>'2.1'!C137</f>
        <v>C</v>
      </c>
      <c r="D137" s="192">
        <v>4</v>
      </c>
      <c r="E137" s="192">
        <v>3</v>
      </c>
      <c r="F137" s="192">
        <v>4</v>
      </c>
      <c r="G137" s="192"/>
      <c r="H137" s="192"/>
      <c r="I137" s="192">
        <v>5</v>
      </c>
      <c r="J137" s="192">
        <v>5</v>
      </c>
      <c r="K137" s="192">
        <v>10</v>
      </c>
      <c r="L137" s="192">
        <v>8</v>
      </c>
      <c r="M137" s="192">
        <v>10</v>
      </c>
      <c r="N137" s="192"/>
      <c r="O137" s="192">
        <v>13</v>
      </c>
      <c r="P137" s="120"/>
      <c r="Q137" s="26">
        <f t="shared" si="3"/>
        <v>62</v>
      </c>
    </row>
    <row r="138" spans="1:17" s="13" customFormat="1" x14ac:dyDescent="0.25">
      <c r="A138" s="119" t="str">
        <f>'2.1'!A138</f>
        <v>MB207724</v>
      </c>
      <c r="B138" s="123" t="str">
        <f>'2.1'!B138</f>
        <v>SAMIKSHA S SHETTY</v>
      </c>
      <c r="C138" s="119" t="str">
        <f>'2.1'!C138</f>
        <v>B</v>
      </c>
      <c r="D138" s="192">
        <v>5</v>
      </c>
      <c r="E138" s="192">
        <v>5</v>
      </c>
      <c r="F138" s="192">
        <v>5</v>
      </c>
      <c r="G138" s="192">
        <v>5</v>
      </c>
      <c r="H138" s="192">
        <v>4</v>
      </c>
      <c r="I138" s="192"/>
      <c r="J138" s="192"/>
      <c r="K138" s="192">
        <v>10</v>
      </c>
      <c r="L138" s="192">
        <v>7</v>
      </c>
      <c r="M138" s="192">
        <v>8</v>
      </c>
      <c r="N138" s="192"/>
      <c r="O138" s="192">
        <v>15</v>
      </c>
      <c r="P138" s="120"/>
      <c r="Q138" s="26">
        <f t="shared" si="3"/>
        <v>64</v>
      </c>
    </row>
    <row r="139" spans="1:17" s="13" customFormat="1" x14ac:dyDescent="0.25">
      <c r="A139" s="119" t="str">
        <f>'2.1'!A139</f>
        <v>MB207725</v>
      </c>
      <c r="B139" s="123" t="str">
        <f>'2.1'!B139</f>
        <v>SANDEEP H S</v>
      </c>
      <c r="C139" s="119" t="str">
        <f>'2.1'!C139</f>
        <v>C</v>
      </c>
      <c r="D139" s="192">
        <v>2</v>
      </c>
      <c r="E139" s="192">
        <v>5</v>
      </c>
      <c r="F139" s="192">
        <v>5</v>
      </c>
      <c r="G139" s="192"/>
      <c r="H139" s="192"/>
      <c r="I139" s="192">
        <v>5</v>
      </c>
      <c r="J139" s="192">
        <v>5</v>
      </c>
      <c r="K139" s="192">
        <v>8</v>
      </c>
      <c r="L139" s="192">
        <v>10</v>
      </c>
      <c r="M139" s="192">
        <v>10</v>
      </c>
      <c r="N139" s="192"/>
      <c r="O139" s="192">
        <v>12</v>
      </c>
      <c r="P139" s="120"/>
      <c r="Q139" s="26">
        <f t="shared" si="3"/>
        <v>62</v>
      </c>
    </row>
    <row r="140" spans="1:17" s="13" customFormat="1" x14ac:dyDescent="0.25">
      <c r="A140" s="119" t="str">
        <f>'2.1'!A140</f>
        <v>MB207726</v>
      </c>
      <c r="B140" s="123" t="str">
        <f>'2.1'!B140</f>
        <v>SANTHOSH KIRAN S</v>
      </c>
      <c r="C140" s="119" t="str">
        <f>'2.1'!C140</f>
        <v>B</v>
      </c>
      <c r="D140" s="192">
        <v>5</v>
      </c>
      <c r="E140" s="192">
        <v>5</v>
      </c>
      <c r="F140" s="192">
        <v>5</v>
      </c>
      <c r="G140" s="192">
        <v>5</v>
      </c>
      <c r="H140" s="192">
        <v>4</v>
      </c>
      <c r="I140" s="192"/>
      <c r="J140" s="192"/>
      <c r="K140" s="192">
        <v>10</v>
      </c>
      <c r="L140" s="192">
        <v>10</v>
      </c>
      <c r="M140" s="192"/>
      <c r="N140" s="192">
        <v>10</v>
      </c>
      <c r="O140" s="192">
        <v>15</v>
      </c>
      <c r="P140" s="120"/>
      <c r="Q140" s="26">
        <f t="shared" si="3"/>
        <v>69</v>
      </c>
    </row>
    <row r="141" spans="1:17" s="13" customFormat="1" x14ac:dyDescent="0.25">
      <c r="A141" s="119" t="str">
        <f>'2.1'!A141</f>
        <v>MB207727</v>
      </c>
      <c r="B141" s="123" t="str">
        <f>'2.1'!B141</f>
        <v>SARIKA MALLYA U</v>
      </c>
      <c r="C141" s="119" t="str">
        <f>'2.1'!C141</f>
        <v>B</v>
      </c>
      <c r="D141" s="192">
        <v>5</v>
      </c>
      <c r="E141" s="192">
        <v>5</v>
      </c>
      <c r="F141" s="192">
        <v>5</v>
      </c>
      <c r="G141" s="192">
        <v>5</v>
      </c>
      <c r="H141" s="192">
        <v>5</v>
      </c>
      <c r="I141" s="192"/>
      <c r="J141" s="192"/>
      <c r="K141" s="192">
        <v>10</v>
      </c>
      <c r="L141" s="192">
        <v>10</v>
      </c>
      <c r="M141" s="192">
        <v>7</v>
      </c>
      <c r="N141" s="192"/>
      <c r="O141" s="192">
        <v>15</v>
      </c>
      <c r="P141" s="120"/>
      <c r="Q141" s="26">
        <f t="shared" si="3"/>
        <v>67</v>
      </c>
    </row>
    <row r="142" spans="1:17" s="13" customFormat="1" x14ac:dyDescent="0.25">
      <c r="A142" s="119" t="str">
        <f>'2.1'!A142</f>
        <v>MB207728</v>
      </c>
      <c r="B142" s="123" t="str">
        <f>'2.1'!B142</f>
        <v>SATISHKUMAR K PILLE</v>
      </c>
      <c r="C142" s="119" t="str">
        <f>'2.1'!C142</f>
        <v>B</v>
      </c>
      <c r="D142" s="192">
        <v>5</v>
      </c>
      <c r="E142" s="192">
        <v>5</v>
      </c>
      <c r="F142" s="192">
        <v>5</v>
      </c>
      <c r="G142" s="192">
        <v>5</v>
      </c>
      <c r="H142" s="192"/>
      <c r="I142" s="192">
        <v>5</v>
      </c>
      <c r="J142" s="192"/>
      <c r="K142" s="192">
        <v>10</v>
      </c>
      <c r="L142" s="192">
        <v>10</v>
      </c>
      <c r="M142" s="192">
        <v>10</v>
      </c>
      <c r="N142" s="192"/>
      <c r="O142" s="192">
        <v>15</v>
      </c>
      <c r="P142" s="120"/>
      <c r="Q142" s="26">
        <f t="shared" si="3"/>
        <v>70</v>
      </c>
    </row>
    <row r="143" spans="1:17" s="13" customFormat="1" x14ac:dyDescent="0.25">
      <c r="A143" s="119" t="str">
        <f>'2.1'!A143</f>
        <v>MB207729</v>
      </c>
      <c r="B143" s="123" t="str">
        <f>'2.1'!B143</f>
        <v>SHARAN BANDRAD</v>
      </c>
      <c r="C143" s="119" t="str">
        <f>'2.1'!C143</f>
        <v>C</v>
      </c>
      <c r="D143" s="192">
        <v>4</v>
      </c>
      <c r="E143" s="192">
        <v>5</v>
      </c>
      <c r="F143" s="192">
        <v>5</v>
      </c>
      <c r="G143" s="192"/>
      <c r="H143" s="192"/>
      <c r="I143" s="192">
        <v>5</v>
      </c>
      <c r="J143" s="192">
        <v>5</v>
      </c>
      <c r="K143" s="192">
        <v>4</v>
      </c>
      <c r="L143" s="192">
        <v>10</v>
      </c>
      <c r="M143" s="192">
        <v>7</v>
      </c>
      <c r="N143" s="192"/>
      <c r="O143" s="192">
        <v>15</v>
      </c>
      <c r="P143" s="120"/>
      <c r="Q143" s="26">
        <f t="shared" si="3"/>
        <v>60</v>
      </c>
    </row>
    <row r="144" spans="1:17" s="13" customFormat="1" x14ac:dyDescent="0.25">
      <c r="A144" s="119" t="str">
        <f>'2.1'!A144</f>
        <v>MB207730</v>
      </c>
      <c r="B144" s="123" t="str">
        <f>'2.1'!B144</f>
        <v>SHARVANI M S</v>
      </c>
      <c r="C144" s="119" t="str">
        <f>'2.1'!C144</f>
        <v>B</v>
      </c>
      <c r="D144" s="192">
        <v>5</v>
      </c>
      <c r="E144" s="192"/>
      <c r="F144" s="192">
        <v>5</v>
      </c>
      <c r="G144" s="192"/>
      <c r="H144" s="192"/>
      <c r="I144" s="192">
        <v>5</v>
      </c>
      <c r="J144" s="192"/>
      <c r="K144" s="192">
        <v>10</v>
      </c>
      <c r="L144" s="192"/>
      <c r="M144" s="192"/>
      <c r="N144" s="192"/>
      <c r="O144" s="192">
        <v>10</v>
      </c>
      <c r="P144" s="120"/>
      <c r="Q144" s="26">
        <f t="shared" si="3"/>
        <v>35</v>
      </c>
    </row>
    <row r="145" spans="1:17" s="13" customFormat="1" x14ac:dyDescent="0.25">
      <c r="A145" s="119" t="str">
        <f>'2.1'!A145</f>
        <v>MB207731</v>
      </c>
      <c r="B145" s="123" t="str">
        <f>'2.1'!B145</f>
        <v>SHASHANK Y</v>
      </c>
      <c r="C145" s="119" t="str">
        <f>'2.1'!C145</f>
        <v>C</v>
      </c>
      <c r="D145" s="192">
        <v>5</v>
      </c>
      <c r="E145" s="192">
        <v>4</v>
      </c>
      <c r="F145" s="192">
        <v>5</v>
      </c>
      <c r="G145" s="192"/>
      <c r="H145" s="192"/>
      <c r="I145" s="192">
        <v>3</v>
      </c>
      <c r="J145" s="192">
        <v>5</v>
      </c>
      <c r="K145" s="192">
        <v>10</v>
      </c>
      <c r="L145" s="192">
        <v>10</v>
      </c>
      <c r="M145" s="192">
        <v>10</v>
      </c>
      <c r="N145" s="192"/>
      <c r="O145" s="192">
        <v>8</v>
      </c>
      <c r="P145" s="120"/>
      <c r="Q145" s="26">
        <f t="shared" si="3"/>
        <v>60</v>
      </c>
    </row>
    <row r="146" spans="1:17" s="13" customFormat="1" x14ac:dyDescent="0.25">
      <c r="A146" s="119" t="str">
        <f>'2.1'!A146</f>
        <v>MB207732</v>
      </c>
      <c r="B146" s="123" t="str">
        <f>'2.1'!B146</f>
        <v>SHETTY LAVANYA SHEKHAR</v>
      </c>
      <c r="C146" s="119" t="str">
        <f>'2.1'!C146</f>
        <v>B</v>
      </c>
      <c r="D146" s="192">
        <v>5</v>
      </c>
      <c r="E146" s="192">
        <v>5</v>
      </c>
      <c r="F146" s="192"/>
      <c r="G146" s="192">
        <v>5</v>
      </c>
      <c r="H146" s="192">
        <v>4</v>
      </c>
      <c r="I146" s="192">
        <v>5</v>
      </c>
      <c r="J146" s="192"/>
      <c r="K146" s="192">
        <v>10</v>
      </c>
      <c r="L146" s="192">
        <v>10</v>
      </c>
      <c r="M146" s="192"/>
      <c r="N146" s="192">
        <v>10</v>
      </c>
      <c r="O146" s="192">
        <v>12</v>
      </c>
      <c r="P146" s="120"/>
      <c r="Q146" s="26">
        <f t="shared" si="3"/>
        <v>66</v>
      </c>
    </row>
    <row r="147" spans="1:17" s="13" customFormat="1" x14ac:dyDescent="0.25">
      <c r="A147" s="119" t="str">
        <f>'2.1'!A147</f>
        <v>MB207733</v>
      </c>
      <c r="B147" s="123" t="str">
        <f>'2.1'!B147</f>
        <v>SHISHIR.S.ACHARYA</v>
      </c>
      <c r="C147" s="119" t="str">
        <f>'2.1'!C147</f>
        <v>C</v>
      </c>
      <c r="D147" s="192">
        <v>5</v>
      </c>
      <c r="E147" s="192">
        <v>5</v>
      </c>
      <c r="F147" s="192">
        <v>5</v>
      </c>
      <c r="G147" s="192"/>
      <c r="H147" s="192"/>
      <c r="I147" s="192">
        <v>5</v>
      </c>
      <c r="J147" s="192">
        <v>5</v>
      </c>
      <c r="K147" s="192">
        <v>10</v>
      </c>
      <c r="L147" s="192">
        <v>10</v>
      </c>
      <c r="M147" s="192">
        <v>10</v>
      </c>
      <c r="N147" s="192"/>
      <c r="O147" s="192">
        <v>15</v>
      </c>
      <c r="P147" s="120"/>
      <c r="Q147" s="26">
        <f t="shared" ref="Q147:Q194" si="4">SUM(D147:O147)</f>
        <v>70</v>
      </c>
    </row>
    <row r="148" spans="1:17" s="13" customFormat="1" x14ac:dyDescent="0.25">
      <c r="A148" s="119" t="str">
        <f>'2.1'!A148</f>
        <v>MB207734</v>
      </c>
      <c r="B148" s="123" t="str">
        <f>'2.1'!B148</f>
        <v>SHIVAKUMAR C H</v>
      </c>
      <c r="C148" s="119" t="str">
        <f>'2.1'!C148</f>
        <v>B</v>
      </c>
      <c r="D148" s="192">
        <v>5</v>
      </c>
      <c r="E148" s="192">
        <v>5</v>
      </c>
      <c r="F148" s="192"/>
      <c r="G148" s="192">
        <v>5</v>
      </c>
      <c r="H148" s="192">
        <v>4</v>
      </c>
      <c r="I148" s="192">
        <v>5</v>
      </c>
      <c r="J148" s="192"/>
      <c r="K148" s="192">
        <v>10</v>
      </c>
      <c r="L148" s="192">
        <v>10</v>
      </c>
      <c r="M148" s="192"/>
      <c r="N148" s="192">
        <v>10</v>
      </c>
      <c r="O148" s="192">
        <v>12</v>
      </c>
      <c r="P148" s="120"/>
      <c r="Q148" s="26">
        <f t="shared" si="4"/>
        <v>66</v>
      </c>
    </row>
    <row r="149" spans="1:17" s="13" customFormat="1" x14ac:dyDescent="0.25">
      <c r="A149" s="119" t="str">
        <f>'2.1'!A149</f>
        <v>MB207735</v>
      </c>
      <c r="B149" s="123" t="str">
        <f>'2.1'!B149</f>
        <v>SHIVASUBRAMANYAM S PATANGI</v>
      </c>
      <c r="C149" s="119" t="str">
        <f>'2.1'!C149</f>
        <v>C</v>
      </c>
      <c r="D149" s="192">
        <v>5</v>
      </c>
      <c r="E149" s="192">
        <v>5</v>
      </c>
      <c r="F149" s="192">
        <v>5</v>
      </c>
      <c r="G149" s="192"/>
      <c r="H149" s="192"/>
      <c r="I149" s="192">
        <v>5</v>
      </c>
      <c r="J149" s="192">
        <v>5</v>
      </c>
      <c r="K149" s="192">
        <v>10</v>
      </c>
      <c r="L149" s="192">
        <v>10</v>
      </c>
      <c r="M149" s="192">
        <v>10</v>
      </c>
      <c r="N149" s="192"/>
      <c r="O149" s="192">
        <v>15</v>
      </c>
      <c r="P149" s="120"/>
      <c r="Q149" s="26">
        <f t="shared" si="4"/>
        <v>70</v>
      </c>
    </row>
    <row r="150" spans="1:17" s="13" customFormat="1" x14ac:dyDescent="0.25">
      <c r="A150" s="119" t="str">
        <f>'2.1'!A150</f>
        <v>MB207736</v>
      </c>
      <c r="B150" s="123" t="str">
        <f>'2.1'!B150</f>
        <v>SHREE VAISHNAVI SUTRAVE</v>
      </c>
      <c r="C150" s="119" t="str">
        <f>'2.1'!C150</f>
        <v>C</v>
      </c>
      <c r="D150" s="192">
        <v>5</v>
      </c>
      <c r="E150" s="192">
        <v>5</v>
      </c>
      <c r="F150" s="192">
        <v>5</v>
      </c>
      <c r="G150" s="192"/>
      <c r="H150" s="192"/>
      <c r="I150" s="192">
        <v>5</v>
      </c>
      <c r="J150" s="192">
        <v>5</v>
      </c>
      <c r="K150" s="192">
        <v>10</v>
      </c>
      <c r="L150" s="192">
        <v>10</v>
      </c>
      <c r="M150" s="192">
        <v>10</v>
      </c>
      <c r="N150" s="192"/>
      <c r="O150" s="192">
        <v>15</v>
      </c>
      <c r="P150" s="120"/>
      <c r="Q150" s="26">
        <f t="shared" si="4"/>
        <v>70</v>
      </c>
    </row>
    <row r="151" spans="1:17" s="13" customFormat="1" x14ac:dyDescent="0.25">
      <c r="A151" s="119" t="str">
        <f>'2.1'!A151</f>
        <v>MB207737</v>
      </c>
      <c r="B151" s="123" t="str">
        <f>'2.1'!B151</f>
        <v>SHRESTA B BHAT</v>
      </c>
      <c r="C151" s="119" t="str">
        <f>'2.1'!C151</f>
        <v>A</v>
      </c>
      <c r="D151" s="192">
        <v>5</v>
      </c>
      <c r="E151" s="192">
        <v>5</v>
      </c>
      <c r="F151" s="192">
        <v>5</v>
      </c>
      <c r="G151" s="192"/>
      <c r="H151" s="192"/>
      <c r="I151" s="192"/>
      <c r="J151" s="192">
        <v>5</v>
      </c>
      <c r="K151" s="192">
        <v>5</v>
      </c>
      <c r="L151" s="192">
        <v>10</v>
      </c>
      <c r="M151" s="192">
        <v>10</v>
      </c>
      <c r="N151" s="192">
        <v>8</v>
      </c>
      <c r="O151" s="192">
        <v>12</v>
      </c>
      <c r="P151" s="120"/>
      <c r="Q151" s="26">
        <f t="shared" si="4"/>
        <v>65</v>
      </c>
    </row>
    <row r="152" spans="1:17" s="13" customFormat="1" x14ac:dyDescent="0.25">
      <c r="A152" s="119" t="str">
        <f>'2.1'!A152</f>
        <v>MB207738</v>
      </c>
      <c r="B152" s="123" t="str">
        <f>'2.1'!B152</f>
        <v>SHRUTHI G</v>
      </c>
      <c r="C152" s="119" t="str">
        <f>'2.1'!C152</f>
        <v>C</v>
      </c>
      <c r="D152" s="192">
        <v>5</v>
      </c>
      <c r="E152" s="192">
        <v>5</v>
      </c>
      <c r="F152" s="192">
        <v>3</v>
      </c>
      <c r="G152" s="192"/>
      <c r="H152" s="192"/>
      <c r="I152" s="192">
        <v>5</v>
      </c>
      <c r="J152" s="192">
        <v>5</v>
      </c>
      <c r="K152" s="192">
        <v>10</v>
      </c>
      <c r="L152" s="192">
        <v>8</v>
      </c>
      <c r="M152" s="192">
        <v>10</v>
      </c>
      <c r="N152" s="192"/>
      <c r="O152" s="192">
        <v>15</v>
      </c>
      <c r="P152" s="120"/>
      <c r="Q152" s="26">
        <f t="shared" si="4"/>
        <v>66</v>
      </c>
    </row>
    <row r="153" spans="1:17" s="13" customFormat="1" x14ac:dyDescent="0.25">
      <c r="A153" s="119" t="str">
        <f>'2.1'!A153</f>
        <v>MB207739</v>
      </c>
      <c r="B153" s="123" t="str">
        <f>'2.1'!B153</f>
        <v>SHRUTHI.R</v>
      </c>
      <c r="C153" s="119" t="str">
        <f>'2.1'!C153</f>
        <v>C</v>
      </c>
      <c r="D153" s="192">
        <v>4</v>
      </c>
      <c r="E153" s="192">
        <v>0</v>
      </c>
      <c r="F153" s="192">
        <v>5</v>
      </c>
      <c r="G153" s="192"/>
      <c r="H153" s="192"/>
      <c r="I153" s="192">
        <v>5</v>
      </c>
      <c r="J153" s="192">
        <v>5</v>
      </c>
      <c r="K153" s="192">
        <v>6</v>
      </c>
      <c r="L153" s="192">
        <v>10</v>
      </c>
      <c r="M153" s="192">
        <v>10</v>
      </c>
      <c r="N153" s="192"/>
      <c r="O153" s="192">
        <v>14.5</v>
      </c>
      <c r="P153" s="120"/>
      <c r="Q153" s="26">
        <f t="shared" si="4"/>
        <v>59.5</v>
      </c>
    </row>
    <row r="154" spans="1:17" s="13" customFormat="1" x14ac:dyDescent="0.25">
      <c r="A154" s="119" t="str">
        <f>'2.1'!A154</f>
        <v>MB207740</v>
      </c>
      <c r="B154" s="123" t="str">
        <f>'2.1'!B154</f>
        <v>SIDDHANT BHARAT MUCHAKANI</v>
      </c>
      <c r="C154" s="119" t="str">
        <f>'2.1'!C154</f>
        <v>C</v>
      </c>
      <c r="D154" s="192">
        <v>4</v>
      </c>
      <c r="E154" s="192">
        <v>5</v>
      </c>
      <c r="F154" s="192">
        <v>5</v>
      </c>
      <c r="G154" s="192"/>
      <c r="H154" s="192"/>
      <c r="I154" s="192">
        <v>5</v>
      </c>
      <c r="J154" s="192">
        <v>5</v>
      </c>
      <c r="K154" s="192">
        <v>10</v>
      </c>
      <c r="L154" s="192">
        <v>10</v>
      </c>
      <c r="M154" s="192">
        <v>10</v>
      </c>
      <c r="N154" s="192"/>
      <c r="O154" s="192">
        <v>15</v>
      </c>
      <c r="P154" s="120"/>
      <c r="Q154" s="26">
        <f t="shared" si="4"/>
        <v>69</v>
      </c>
    </row>
    <row r="155" spans="1:17" s="13" customFormat="1" x14ac:dyDescent="0.25">
      <c r="A155" s="119" t="str">
        <f>'2.1'!A155</f>
        <v>MB207741</v>
      </c>
      <c r="B155" s="123" t="str">
        <f>'2.1'!B155</f>
        <v>SINDHU L DABEER</v>
      </c>
      <c r="C155" s="119" t="str">
        <f>'2.1'!C155</f>
        <v>C</v>
      </c>
      <c r="D155" s="192">
        <v>5</v>
      </c>
      <c r="E155" s="192">
        <v>5</v>
      </c>
      <c r="F155" s="192">
        <v>5</v>
      </c>
      <c r="G155" s="192">
        <v>4.5</v>
      </c>
      <c r="H155" s="192"/>
      <c r="I155" s="192">
        <v>5</v>
      </c>
      <c r="J155" s="192"/>
      <c r="K155" s="192">
        <v>10</v>
      </c>
      <c r="L155" s="192">
        <v>10</v>
      </c>
      <c r="M155" s="192">
        <v>10</v>
      </c>
      <c r="N155" s="192"/>
      <c r="O155" s="192">
        <v>7</v>
      </c>
      <c r="P155" s="120"/>
      <c r="Q155" s="26">
        <f t="shared" si="4"/>
        <v>61.5</v>
      </c>
    </row>
    <row r="156" spans="1:17" s="13" customFormat="1" x14ac:dyDescent="0.25">
      <c r="A156" s="119" t="str">
        <f>'2.1'!A156</f>
        <v>MB207742</v>
      </c>
      <c r="B156" s="123" t="str">
        <f>'2.1'!B156</f>
        <v>SIRISHA K J</v>
      </c>
      <c r="C156" s="119" t="str">
        <f>'2.1'!C156</f>
        <v>C</v>
      </c>
      <c r="D156" s="192">
        <v>5</v>
      </c>
      <c r="E156" s="192">
        <v>5</v>
      </c>
      <c r="F156" s="192">
        <v>5</v>
      </c>
      <c r="G156" s="192"/>
      <c r="H156" s="192"/>
      <c r="I156" s="192">
        <v>5</v>
      </c>
      <c r="J156" s="192">
        <v>5</v>
      </c>
      <c r="K156" s="192">
        <v>10</v>
      </c>
      <c r="L156" s="192">
        <v>10</v>
      </c>
      <c r="M156" s="192">
        <v>10</v>
      </c>
      <c r="N156" s="192"/>
      <c r="O156" s="192">
        <v>13</v>
      </c>
      <c r="P156" s="120"/>
      <c r="Q156" s="26">
        <f t="shared" si="4"/>
        <v>68</v>
      </c>
    </row>
    <row r="157" spans="1:17" s="13" customFormat="1" x14ac:dyDescent="0.25">
      <c r="A157" s="119" t="str">
        <f>'2.1'!A157</f>
        <v>MB207743</v>
      </c>
      <c r="B157" s="123" t="str">
        <f>'2.1'!B157</f>
        <v>SNEHA GOWDA R</v>
      </c>
      <c r="C157" s="119" t="str">
        <f>'2.1'!C157</f>
        <v>A</v>
      </c>
      <c r="D157" s="192">
        <v>5</v>
      </c>
      <c r="E157" s="192">
        <v>5</v>
      </c>
      <c r="F157" s="192">
        <v>5</v>
      </c>
      <c r="G157" s="192"/>
      <c r="H157" s="192">
        <v>4</v>
      </c>
      <c r="I157" s="192"/>
      <c r="J157" s="192"/>
      <c r="K157" s="192">
        <v>5</v>
      </c>
      <c r="L157" s="192">
        <v>10</v>
      </c>
      <c r="M157" s="192">
        <v>10</v>
      </c>
      <c r="N157" s="192">
        <v>10</v>
      </c>
      <c r="O157" s="192">
        <v>13</v>
      </c>
      <c r="P157" s="120"/>
      <c r="Q157" s="26">
        <f t="shared" si="4"/>
        <v>67</v>
      </c>
    </row>
    <row r="158" spans="1:17" s="13" customFormat="1" x14ac:dyDescent="0.25">
      <c r="A158" s="119" t="str">
        <f>'2.1'!A158</f>
        <v>MB207744</v>
      </c>
      <c r="B158" s="123" t="str">
        <f>'2.1'!B158</f>
        <v>SOUBHAGYA BHAT</v>
      </c>
      <c r="C158" s="119" t="str">
        <f>'2.1'!C158</f>
        <v>A</v>
      </c>
      <c r="D158" s="192">
        <v>5</v>
      </c>
      <c r="E158" s="192">
        <v>5</v>
      </c>
      <c r="F158" s="192">
        <v>5</v>
      </c>
      <c r="G158" s="192"/>
      <c r="H158" s="192"/>
      <c r="I158" s="192"/>
      <c r="J158" s="192">
        <v>5</v>
      </c>
      <c r="K158" s="192">
        <v>5</v>
      </c>
      <c r="L158" s="192">
        <v>10</v>
      </c>
      <c r="M158" s="192">
        <v>10</v>
      </c>
      <c r="N158" s="192">
        <v>10</v>
      </c>
      <c r="O158" s="192">
        <v>11</v>
      </c>
      <c r="P158" s="120"/>
      <c r="Q158" s="26">
        <f t="shared" si="4"/>
        <v>66</v>
      </c>
    </row>
    <row r="159" spans="1:17" s="13" customFormat="1" x14ac:dyDescent="0.25">
      <c r="A159" s="119" t="str">
        <f>'2.1'!A159</f>
        <v>MB207745</v>
      </c>
      <c r="B159" s="123" t="str">
        <f>'2.1'!B159</f>
        <v>SPARSHA S</v>
      </c>
      <c r="C159" s="119" t="str">
        <f>'2.1'!C159</f>
        <v>A</v>
      </c>
      <c r="D159" s="192">
        <v>4</v>
      </c>
      <c r="E159" s="192">
        <v>5</v>
      </c>
      <c r="F159" s="192">
        <v>5</v>
      </c>
      <c r="G159" s="192">
        <v>0</v>
      </c>
      <c r="H159" s="192">
        <v>4</v>
      </c>
      <c r="I159" s="192"/>
      <c r="J159" s="192"/>
      <c r="K159" s="192"/>
      <c r="L159" s="192">
        <v>6</v>
      </c>
      <c r="M159" s="192">
        <v>8</v>
      </c>
      <c r="N159" s="192">
        <v>6</v>
      </c>
      <c r="O159" s="192">
        <v>8</v>
      </c>
      <c r="P159" s="120"/>
      <c r="Q159" s="26">
        <f t="shared" si="4"/>
        <v>46</v>
      </c>
    </row>
    <row r="160" spans="1:17" s="13" customFormat="1" x14ac:dyDescent="0.25">
      <c r="A160" s="119" t="str">
        <f>'2.1'!A160</f>
        <v>MB207746</v>
      </c>
      <c r="B160" s="123" t="str">
        <f>'2.1'!B160</f>
        <v>SRILAXMI</v>
      </c>
      <c r="C160" s="119" t="str">
        <f>'2.1'!C160</f>
        <v>B</v>
      </c>
      <c r="D160" s="192">
        <v>5</v>
      </c>
      <c r="E160" s="192">
        <v>5</v>
      </c>
      <c r="F160" s="192">
        <v>5</v>
      </c>
      <c r="G160" s="192">
        <v>5</v>
      </c>
      <c r="H160" s="192">
        <v>4</v>
      </c>
      <c r="I160" s="192"/>
      <c r="J160" s="192"/>
      <c r="K160" s="192">
        <v>10</v>
      </c>
      <c r="L160" s="192">
        <v>10</v>
      </c>
      <c r="M160" s="192">
        <v>9</v>
      </c>
      <c r="N160" s="192"/>
      <c r="O160" s="192">
        <v>15</v>
      </c>
      <c r="P160" s="120"/>
      <c r="Q160" s="26">
        <f t="shared" si="4"/>
        <v>68</v>
      </c>
    </row>
    <row r="161" spans="1:17" s="13" customFormat="1" x14ac:dyDescent="0.25">
      <c r="A161" s="119" t="str">
        <f>'2.1'!A161</f>
        <v>MB207747</v>
      </c>
      <c r="B161" s="123" t="str">
        <f>'2.1'!B161</f>
        <v>SRIPOORNA INDURKAR</v>
      </c>
      <c r="C161" s="119" t="str">
        <f>'2.1'!C161</f>
        <v>C</v>
      </c>
      <c r="D161" s="192">
        <v>5</v>
      </c>
      <c r="E161" s="192">
        <v>5</v>
      </c>
      <c r="F161" s="192">
        <v>5</v>
      </c>
      <c r="G161" s="192"/>
      <c r="H161" s="192"/>
      <c r="I161" s="192">
        <v>5</v>
      </c>
      <c r="J161" s="192">
        <v>5</v>
      </c>
      <c r="K161" s="192">
        <v>10</v>
      </c>
      <c r="L161" s="192">
        <v>10</v>
      </c>
      <c r="M161" s="192">
        <v>10</v>
      </c>
      <c r="N161" s="192"/>
      <c r="O161" s="192">
        <v>15</v>
      </c>
      <c r="P161" s="120"/>
      <c r="Q161" s="26">
        <f t="shared" si="4"/>
        <v>70</v>
      </c>
    </row>
    <row r="162" spans="1:17" s="13" customFormat="1" x14ac:dyDescent="0.25">
      <c r="A162" s="119" t="str">
        <f>'2.1'!A162</f>
        <v>MB207748</v>
      </c>
      <c r="B162" s="123" t="str">
        <f>'2.1'!B162</f>
        <v>SRUSHTI B R</v>
      </c>
      <c r="C162" s="119" t="str">
        <f>'2.1'!C162</f>
        <v>B</v>
      </c>
      <c r="D162" s="192">
        <v>5</v>
      </c>
      <c r="E162" s="192">
        <v>5</v>
      </c>
      <c r="F162" s="192">
        <v>5</v>
      </c>
      <c r="G162" s="192">
        <v>5</v>
      </c>
      <c r="H162" s="192">
        <v>4</v>
      </c>
      <c r="I162" s="192"/>
      <c r="J162" s="192"/>
      <c r="K162" s="192">
        <v>10</v>
      </c>
      <c r="L162" s="192">
        <v>10</v>
      </c>
      <c r="M162" s="192">
        <v>10</v>
      </c>
      <c r="N162" s="192"/>
      <c r="O162" s="192">
        <v>15</v>
      </c>
      <c r="P162" s="120"/>
      <c r="Q162" s="26">
        <f t="shared" si="4"/>
        <v>69</v>
      </c>
    </row>
    <row r="163" spans="1:17" s="13" customFormat="1" x14ac:dyDescent="0.25">
      <c r="A163" s="119" t="str">
        <f>'2.1'!A163</f>
        <v>MB207749</v>
      </c>
      <c r="B163" s="123" t="str">
        <f>'2.1'!B163</f>
        <v>SUBHASHINI K N</v>
      </c>
      <c r="C163" s="119" t="str">
        <f>'2.1'!C163</f>
        <v>B</v>
      </c>
      <c r="D163" s="192">
        <v>5</v>
      </c>
      <c r="E163" s="192">
        <v>5</v>
      </c>
      <c r="F163" s="192">
        <v>5</v>
      </c>
      <c r="G163" s="192">
        <v>5</v>
      </c>
      <c r="H163" s="192"/>
      <c r="I163" s="192">
        <v>5</v>
      </c>
      <c r="J163" s="192"/>
      <c r="K163" s="192">
        <v>10</v>
      </c>
      <c r="L163" s="192">
        <v>10</v>
      </c>
      <c r="M163" s="192">
        <v>10</v>
      </c>
      <c r="N163" s="192"/>
      <c r="O163" s="192">
        <v>15</v>
      </c>
      <c r="P163" s="120"/>
      <c r="Q163" s="26">
        <f t="shared" si="4"/>
        <v>70</v>
      </c>
    </row>
    <row r="164" spans="1:17" s="13" customFormat="1" x14ac:dyDescent="0.25">
      <c r="A164" s="119" t="str">
        <f>'2.1'!A164</f>
        <v>MB207750</v>
      </c>
      <c r="B164" s="123" t="str">
        <f>'2.1'!B164</f>
        <v>SUHAS H</v>
      </c>
      <c r="C164" s="119" t="str">
        <f>'2.1'!C164</f>
        <v>B</v>
      </c>
      <c r="D164" s="192">
        <v>5</v>
      </c>
      <c r="E164" s="192">
        <v>5</v>
      </c>
      <c r="F164" s="192">
        <v>5</v>
      </c>
      <c r="G164" s="192">
        <v>5</v>
      </c>
      <c r="H164" s="192"/>
      <c r="I164" s="192">
        <v>5</v>
      </c>
      <c r="J164" s="192"/>
      <c r="K164" s="192">
        <v>10</v>
      </c>
      <c r="L164" s="192">
        <v>10</v>
      </c>
      <c r="M164" s="192">
        <v>10</v>
      </c>
      <c r="N164" s="192"/>
      <c r="O164" s="192">
        <v>15</v>
      </c>
      <c r="P164" s="120"/>
      <c r="Q164" s="26">
        <f t="shared" si="4"/>
        <v>70</v>
      </c>
    </row>
    <row r="165" spans="1:17" s="13" customFormat="1" x14ac:dyDescent="0.25">
      <c r="A165" s="119" t="str">
        <f>'2.1'!A165</f>
        <v>MB207751</v>
      </c>
      <c r="B165" s="123" t="str">
        <f>'2.1'!B165</f>
        <v>SUHAS M</v>
      </c>
      <c r="C165" s="119" t="str">
        <f>'2.1'!C165</f>
        <v>C</v>
      </c>
      <c r="D165" s="192">
        <v>5</v>
      </c>
      <c r="E165" s="192">
        <v>5</v>
      </c>
      <c r="F165" s="192">
        <v>5</v>
      </c>
      <c r="G165" s="192"/>
      <c r="H165" s="192"/>
      <c r="I165" s="192">
        <v>5</v>
      </c>
      <c r="J165" s="192">
        <v>5</v>
      </c>
      <c r="K165" s="192">
        <v>10</v>
      </c>
      <c r="L165" s="192">
        <v>9</v>
      </c>
      <c r="M165" s="192">
        <v>10</v>
      </c>
      <c r="N165" s="192"/>
      <c r="O165" s="192">
        <v>15</v>
      </c>
      <c r="P165" s="120"/>
      <c r="Q165" s="26">
        <f t="shared" si="4"/>
        <v>69</v>
      </c>
    </row>
    <row r="166" spans="1:17" s="13" customFormat="1" x14ac:dyDescent="0.25">
      <c r="A166" s="119" t="str">
        <f>'2.1'!A166</f>
        <v>MB207752</v>
      </c>
      <c r="B166" s="123" t="str">
        <f>'2.1'!B166</f>
        <v>SUHAS N K</v>
      </c>
      <c r="C166" s="119" t="str">
        <f>'2.1'!C166</f>
        <v>B</v>
      </c>
      <c r="D166" s="192">
        <v>5</v>
      </c>
      <c r="E166" s="192">
        <v>5</v>
      </c>
      <c r="F166" s="192">
        <v>5</v>
      </c>
      <c r="G166" s="192">
        <v>5</v>
      </c>
      <c r="H166" s="192"/>
      <c r="I166" s="192">
        <v>5</v>
      </c>
      <c r="J166" s="192"/>
      <c r="K166" s="192">
        <v>10</v>
      </c>
      <c r="L166" s="192">
        <v>10</v>
      </c>
      <c r="M166" s="192">
        <v>10</v>
      </c>
      <c r="N166" s="192"/>
      <c r="O166" s="192">
        <v>15</v>
      </c>
      <c r="P166" s="120"/>
      <c r="Q166" s="26">
        <f t="shared" si="4"/>
        <v>70</v>
      </c>
    </row>
    <row r="167" spans="1:17" s="13" customFormat="1" x14ac:dyDescent="0.25">
      <c r="A167" s="119" t="str">
        <f>'2.1'!A167</f>
        <v>MB207753</v>
      </c>
      <c r="B167" s="123" t="str">
        <f>'2.1'!B167</f>
        <v>SUJAY SHAH</v>
      </c>
      <c r="C167" s="119" t="str">
        <f>'2.1'!C167</f>
        <v>A</v>
      </c>
      <c r="D167" s="192">
        <v>5</v>
      </c>
      <c r="E167" s="192">
        <v>5</v>
      </c>
      <c r="F167" s="192">
        <v>5</v>
      </c>
      <c r="G167" s="192"/>
      <c r="H167" s="192">
        <v>4</v>
      </c>
      <c r="I167" s="192"/>
      <c r="J167" s="192">
        <v>5</v>
      </c>
      <c r="K167" s="192"/>
      <c r="L167" s="192">
        <v>9</v>
      </c>
      <c r="M167" s="192">
        <v>10</v>
      </c>
      <c r="N167" s="192">
        <v>7</v>
      </c>
      <c r="O167" s="192">
        <v>13</v>
      </c>
      <c r="P167" s="120"/>
      <c r="Q167" s="26">
        <f t="shared" si="4"/>
        <v>63</v>
      </c>
    </row>
    <row r="168" spans="1:17" s="13" customFormat="1" x14ac:dyDescent="0.25">
      <c r="A168" s="119" t="str">
        <f>'2.1'!A168</f>
        <v>MB207754</v>
      </c>
      <c r="B168" s="123" t="str">
        <f>'2.1'!B168</f>
        <v>SUJAYA BHAT</v>
      </c>
      <c r="C168" s="119" t="str">
        <f>'2.1'!C168</f>
        <v>B</v>
      </c>
      <c r="D168" s="192">
        <v>5</v>
      </c>
      <c r="E168" s="192">
        <v>5</v>
      </c>
      <c r="F168" s="192">
        <v>5</v>
      </c>
      <c r="G168" s="192">
        <v>5</v>
      </c>
      <c r="H168" s="192">
        <v>4</v>
      </c>
      <c r="I168" s="192"/>
      <c r="J168" s="192"/>
      <c r="K168" s="192">
        <v>10</v>
      </c>
      <c r="L168" s="192">
        <v>10</v>
      </c>
      <c r="M168" s="192">
        <v>9</v>
      </c>
      <c r="N168" s="192"/>
      <c r="O168" s="192">
        <v>15</v>
      </c>
      <c r="P168" s="120"/>
      <c r="Q168" s="26">
        <f t="shared" si="4"/>
        <v>68</v>
      </c>
    </row>
    <row r="169" spans="1:17" s="13" customFormat="1" x14ac:dyDescent="0.25">
      <c r="A169" s="119" t="str">
        <f>'2.1'!A169</f>
        <v>MB207755</v>
      </c>
      <c r="B169" s="123" t="str">
        <f>'2.1'!B169</f>
        <v>SUKANNYA DALAL</v>
      </c>
      <c r="C169" s="119" t="str">
        <f>'2.1'!C169</f>
        <v>B</v>
      </c>
      <c r="D169" s="192">
        <v>5</v>
      </c>
      <c r="E169" s="192">
        <v>5</v>
      </c>
      <c r="F169" s="192">
        <v>5</v>
      </c>
      <c r="G169" s="192">
        <v>5</v>
      </c>
      <c r="H169" s="192">
        <v>5</v>
      </c>
      <c r="I169" s="192"/>
      <c r="J169" s="192"/>
      <c r="K169" s="192">
        <v>10</v>
      </c>
      <c r="L169" s="192">
        <v>10</v>
      </c>
      <c r="M169" s="192">
        <v>8</v>
      </c>
      <c r="N169" s="192"/>
      <c r="O169" s="192">
        <v>15</v>
      </c>
      <c r="P169" s="120"/>
      <c r="Q169" s="26">
        <f t="shared" si="4"/>
        <v>68</v>
      </c>
    </row>
    <row r="170" spans="1:17" s="13" customFormat="1" x14ac:dyDescent="0.25">
      <c r="A170" s="119" t="str">
        <f>'2.1'!A170</f>
        <v>MB207756</v>
      </c>
      <c r="B170" s="123" t="str">
        <f>'2.1'!B170</f>
        <v>SUMIT NAGANATH</v>
      </c>
      <c r="C170" s="119" t="str">
        <f>'2.1'!C170</f>
        <v>B</v>
      </c>
      <c r="D170" s="192">
        <v>5</v>
      </c>
      <c r="E170" s="192">
        <v>5</v>
      </c>
      <c r="F170" s="192">
        <v>5</v>
      </c>
      <c r="G170" s="192">
        <v>5</v>
      </c>
      <c r="H170" s="192">
        <v>4</v>
      </c>
      <c r="I170" s="192"/>
      <c r="J170" s="192"/>
      <c r="K170" s="192">
        <v>10</v>
      </c>
      <c r="L170" s="192">
        <v>10</v>
      </c>
      <c r="M170" s="192">
        <v>10</v>
      </c>
      <c r="N170" s="192"/>
      <c r="O170" s="192">
        <v>15</v>
      </c>
      <c r="P170" s="120"/>
      <c r="Q170" s="26">
        <f t="shared" si="4"/>
        <v>69</v>
      </c>
    </row>
    <row r="171" spans="1:17" s="13" customFormat="1" x14ac:dyDescent="0.25">
      <c r="A171" s="119" t="str">
        <f>'2.1'!A171</f>
        <v>MB207757</v>
      </c>
      <c r="B171" s="123" t="str">
        <f>'2.1'!B171</f>
        <v>SUPREETH S</v>
      </c>
      <c r="C171" s="119" t="str">
        <f>'2.1'!C171</f>
        <v>A</v>
      </c>
      <c r="D171" s="192">
        <v>5</v>
      </c>
      <c r="E171" s="192">
        <v>1</v>
      </c>
      <c r="F171" s="192">
        <v>3</v>
      </c>
      <c r="G171" s="192"/>
      <c r="H171" s="192"/>
      <c r="I171" s="192">
        <v>4</v>
      </c>
      <c r="J171" s="192">
        <v>5</v>
      </c>
      <c r="K171" s="192">
        <v>5</v>
      </c>
      <c r="L171" s="192">
        <v>8</v>
      </c>
      <c r="M171" s="192">
        <v>0</v>
      </c>
      <c r="N171" s="192"/>
      <c r="O171" s="192">
        <v>2</v>
      </c>
      <c r="P171" s="120"/>
      <c r="Q171" s="26">
        <f t="shared" si="4"/>
        <v>33</v>
      </c>
    </row>
    <row r="172" spans="1:17" s="13" customFormat="1" x14ac:dyDescent="0.25">
      <c r="A172" s="119" t="str">
        <f>'2.1'!A172</f>
        <v>MB207758</v>
      </c>
      <c r="B172" s="123" t="str">
        <f>'2.1'!B172</f>
        <v xml:space="preserve">SURAJ G S </v>
      </c>
      <c r="C172" s="119" t="str">
        <f>'2.1'!C172</f>
        <v>B</v>
      </c>
      <c r="D172" s="192">
        <v>5</v>
      </c>
      <c r="E172" s="192">
        <v>5</v>
      </c>
      <c r="F172" s="192">
        <v>5</v>
      </c>
      <c r="G172" s="192">
        <v>5</v>
      </c>
      <c r="H172" s="192">
        <v>4</v>
      </c>
      <c r="I172" s="192"/>
      <c r="J172" s="192"/>
      <c r="K172" s="192">
        <v>10</v>
      </c>
      <c r="L172" s="192">
        <v>10</v>
      </c>
      <c r="M172" s="192">
        <v>10</v>
      </c>
      <c r="N172" s="192"/>
      <c r="O172" s="192">
        <v>15</v>
      </c>
      <c r="P172" s="120"/>
      <c r="Q172" s="26">
        <f t="shared" si="4"/>
        <v>69</v>
      </c>
    </row>
    <row r="173" spans="1:17" s="13" customFormat="1" x14ac:dyDescent="0.25">
      <c r="A173" s="119" t="str">
        <f>'2.1'!A173</f>
        <v>MB207759</v>
      </c>
      <c r="B173" s="123" t="str">
        <f>'2.1'!B173</f>
        <v>SURAJ HS</v>
      </c>
      <c r="C173" s="119" t="str">
        <f>'2.1'!C173</f>
        <v>C</v>
      </c>
      <c r="D173" s="192">
        <v>5</v>
      </c>
      <c r="E173" s="192">
        <v>5</v>
      </c>
      <c r="F173" s="192">
        <v>5</v>
      </c>
      <c r="G173" s="192"/>
      <c r="H173" s="192"/>
      <c r="I173" s="192">
        <v>5</v>
      </c>
      <c r="J173" s="192">
        <v>5</v>
      </c>
      <c r="K173" s="192">
        <v>10</v>
      </c>
      <c r="L173" s="192">
        <v>10</v>
      </c>
      <c r="M173" s="192">
        <v>10</v>
      </c>
      <c r="N173" s="192"/>
      <c r="O173" s="192">
        <v>12</v>
      </c>
      <c r="P173" s="120"/>
      <c r="Q173" s="26">
        <f t="shared" si="4"/>
        <v>67</v>
      </c>
    </row>
    <row r="174" spans="1:17" s="13" customFormat="1" x14ac:dyDescent="0.25">
      <c r="A174" s="119" t="str">
        <f>'2.1'!A174</f>
        <v>MB207760</v>
      </c>
      <c r="B174" s="123" t="str">
        <f>'2.1'!B174</f>
        <v>SURAJ.S.P</v>
      </c>
      <c r="C174" s="119" t="str">
        <f>'2.1'!C174</f>
        <v>C</v>
      </c>
      <c r="D174" s="192">
        <v>5</v>
      </c>
      <c r="E174" s="192">
        <v>5</v>
      </c>
      <c r="F174" s="192">
        <v>5</v>
      </c>
      <c r="G174" s="192"/>
      <c r="H174" s="192"/>
      <c r="I174" s="192">
        <v>5</v>
      </c>
      <c r="J174" s="192">
        <v>5</v>
      </c>
      <c r="K174" s="192">
        <v>10</v>
      </c>
      <c r="L174" s="192">
        <v>10</v>
      </c>
      <c r="M174" s="192">
        <v>10</v>
      </c>
      <c r="N174" s="192"/>
      <c r="O174" s="192">
        <v>15</v>
      </c>
      <c r="P174" s="120"/>
      <c r="Q174" s="26">
        <f t="shared" si="4"/>
        <v>70</v>
      </c>
    </row>
    <row r="175" spans="1:17" s="13" customFormat="1" x14ac:dyDescent="0.25">
      <c r="A175" s="119" t="str">
        <f>'2.1'!A175</f>
        <v>MB207761</v>
      </c>
      <c r="B175" s="123" t="str">
        <f>'2.1'!B175</f>
        <v>SWATI VINAYAK HEGDE</v>
      </c>
      <c r="C175" s="119" t="str">
        <f>'2.1'!C175</f>
        <v>C</v>
      </c>
      <c r="D175" s="192">
        <v>5</v>
      </c>
      <c r="E175" s="192">
        <v>5</v>
      </c>
      <c r="F175" s="192">
        <v>5</v>
      </c>
      <c r="G175" s="192"/>
      <c r="H175" s="192"/>
      <c r="I175" s="192">
        <v>5</v>
      </c>
      <c r="J175" s="192">
        <v>5</v>
      </c>
      <c r="K175" s="192">
        <v>10</v>
      </c>
      <c r="L175" s="192">
        <v>10</v>
      </c>
      <c r="M175" s="192">
        <v>10</v>
      </c>
      <c r="N175" s="192"/>
      <c r="O175" s="192">
        <v>15</v>
      </c>
      <c r="P175" s="120"/>
      <c r="Q175" s="26">
        <f t="shared" si="4"/>
        <v>70</v>
      </c>
    </row>
    <row r="176" spans="1:17" s="13" customFormat="1" x14ac:dyDescent="0.25">
      <c r="A176" s="119" t="str">
        <f>'2.1'!A176</f>
        <v>MB207762</v>
      </c>
      <c r="B176" s="123" t="str">
        <f>'2.1'!B176</f>
        <v>TALWAR PRAVEEN GUDDAPPA</v>
      </c>
      <c r="C176" s="119" t="str">
        <f>'2.1'!C176</f>
        <v>B</v>
      </c>
      <c r="D176" s="192">
        <v>5</v>
      </c>
      <c r="E176" s="192">
        <v>5</v>
      </c>
      <c r="F176" s="192">
        <v>5</v>
      </c>
      <c r="G176" s="192">
        <v>5</v>
      </c>
      <c r="H176" s="192">
        <v>4</v>
      </c>
      <c r="I176" s="192"/>
      <c r="J176" s="192"/>
      <c r="K176" s="192">
        <v>10</v>
      </c>
      <c r="L176" s="192">
        <v>10</v>
      </c>
      <c r="M176" s="192">
        <v>10</v>
      </c>
      <c r="N176" s="192"/>
      <c r="O176" s="192">
        <v>15</v>
      </c>
      <c r="P176" s="120"/>
      <c r="Q176" s="26">
        <f t="shared" si="4"/>
        <v>69</v>
      </c>
    </row>
    <row r="177" spans="1:17" s="13" customFormat="1" x14ac:dyDescent="0.25">
      <c r="A177" s="119" t="str">
        <f>'2.1'!A177</f>
        <v>MB207763</v>
      </c>
      <c r="B177" s="123" t="str">
        <f>'2.1'!B177</f>
        <v>TEJAS ROHIDAS BHANDARI</v>
      </c>
      <c r="C177" s="119" t="str">
        <f>'2.1'!C177</f>
        <v>B</v>
      </c>
      <c r="D177" s="192">
        <v>5</v>
      </c>
      <c r="E177" s="192">
        <v>5</v>
      </c>
      <c r="F177" s="192">
        <v>5</v>
      </c>
      <c r="G177" s="192">
        <v>5</v>
      </c>
      <c r="H177" s="192"/>
      <c r="I177" s="192"/>
      <c r="J177" s="192"/>
      <c r="K177" s="192">
        <v>10</v>
      </c>
      <c r="L177" s="192">
        <v>10</v>
      </c>
      <c r="M177" s="192"/>
      <c r="N177" s="192"/>
      <c r="O177" s="192">
        <v>9</v>
      </c>
      <c r="P177" s="120"/>
      <c r="Q177" s="26">
        <f t="shared" si="4"/>
        <v>49</v>
      </c>
    </row>
    <row r="178" spans="1:17" s="13" customFormat="1" x14ac:dyDescent="0.25">
      <c r="A178" s="119" t="str">
        <f>'2.1'!A178</f>
        <v>MB207764</v>
      </c>
      <c r="B178" s="123" t="str">
        <f>'2.1'!B178</f>
        <v>TEJASHREE R</v>
      </c>
      <c r="C178" s="119" t="str">
        <f>'2.1'!C178</f>
        <v>C</v>
      </c>
      <c r="D178" s="192">
        <v>4</v>
      </c>
      <c r="E178" s="192">
        <v>5</v>
      </c>
      <c r="F178" s="192">
        <v>5</v>
      </c>
      <c r="G178" s="192"/>
      <c r="H178" s="192">
        <v>4</v>
      </c>
      <c r="I178" s="192"/>
      <c r="J178" s="192">
        <v>5</v>
      </c>
      <c r="K178" s="192">
        <v>9</v>
      </c>
      <c r="L178" s="192">
        <v>10</v>
      </c>
      <c r="M178" s="192">
        <v>9</v>
      </c>
      <c r="N178" s="192"/>
      <c r="O178" s="192">
        <v>15</v>
      </c>
      <c r="P178" s="120"/>
      <c r="Q178" s="26">
        <f t="shared" si="4"/>
        <v>66</v>
      </c>
    </row>
    <row r="179" spans="1:17" s="13" customFormat="1" x14ac:dyDescent="0.25">
      <c r="A179" s="119" t="str">
        <f>'2.1'!A179</f>
        <v>MB207765</v>
      </c>
      <c r="B179" s="123" t="str">
        <f>'2.1'!B179</f>
        <v>TEJASHWINI LOKAPURAMATH</v>
      </c>
      <c r="C179" s="119" t="str">
        <f>'2.1'!C179</f>
        <v>C</v>
      </c>
      <c r="D179" s="192">
        <v>4.5</v>
      </c>
      <c r="E179" s="192"/>
      <c r="F179" s="192">
        <v>5</v>
      </c>
      <c r="G179" s="192">
        <v>4.5</v>
      </c>
      <c r="H179" s="192"/>
      <c r="I179" s="192">
        <v>5</v>
      </c>
      <c r="J179" s="192">
        <v>5</v>
      </c>
      <c r="K179" s="192"/>
      <c r="L179" s="192">
        <v>10</v>
      </c>
      <c r="M179" s="192">
        <v>10</v>
      </c>
      <c r="N179" s="192">
        <v>5</v>
      </c>
      <c r="O179" s="192">
        <v>15</v>
      </c>
      <c r="P179" s="120"/>
      <c r="Q179" s="26">
        <f t="shared" si="4"/>
        <v>64</v>
      </c>
    </row>
    <row r="180" spans="1:17" s="13" customFormat="1" x14ac:dyDescent="0.25">
      <c r="A180" s="119" t="str">
        <f>'2.1'!A180</f>
        <v>MB207766</v>
      </c>
      <c r="B180" s="123" t="str">
        <f>'2.1'!B180</f>
        <v>TEJASVI GANGADHAR ANGADI</v>
      </c>
      <c r="C180" s="119" t="str">
        <f>'2.1'!C180</f>
        <v>B</v>
      </c>
      <c r="D180" s="192">
        <v>5</v>
      </c>
      <c r="E180" s="192">
        <v>5</v>
      </c>
      <c r="F180" s="192">
        <v>5</v>
      </c>
      <c r="G180" s="192">
        <v>5</v>
      </c>
      <c r="H180" s="192"/>
      <c r="I180" s="192"/>
      <c r="J180" s="192"/>
      <c r="K180" s="192">
        <v>10</v>
      </c>
      <c r="L180" s="192">
        <v>10</v>
      </c>
      <c r="M180" s="192">
        <v>10</v>
      </c>
      <c r="N180" s="192"/>
      <c r="O180" s="192">
        <v>12</v>
      </c>
      <c r="P180" s="120"/>
      <c r="Q180" s="26">
        <f t="shared" si="4"/>
        <v>62</v>
      </c>
    </row>
    <row r="181" spans="1:17" s="13" customFormat="1" x14ac:dyDescent="0.25">
      <c r="A181" s="119" t="str">
        <f>'2.1'!A181</f>
        <v>MB207767</v>
      </c>
      <c r="B181" s="123" t="str">
        <f>'2.1'!B181</f>
        <v>TEJASWINI PRASANNA HEGDE</v>
      </c>
      <c r="C181" s="119" t="str">
        <f>'2.1'!C181</f>
        <v>C</v>
      </c>
      <c r="D181" s="192">
        <v>2</v>
      </c>
      <c r="E181" s="192">
        <v>5</v>
      </c>
      <c r="F181" s="192">
        <v>5</v>
      </c>
      <c r="G181" s="192"/>
      <c r="H181" s="192"/>
      <c r="I181" s="192">
        <v>5</v>
      </c>
      <c r="J181" s="192">
        <v>5</v>
      </c>
      <c r="K181" s="192"/>
      <c r="L181" s="192">
        <v>10</v>
      </c>
      <c r="M181" s="192">
        <v>8</v>
      </c>
      <c r="N181" s="192">
        <v>5</v>
      </c>
      <c r="O181" s="192">
        <v>15</v>
      </c>
      <c r="P181" s="120"/>
      <c r="Q181" s="26">
        <f t="shared" si="4"/>
        <v>60</v>
      </c>
    </row>
    <row r="182" spans="1:17" s="13" customFormat="1" x14ac:dyDescent="0.25">
      <c r="A182" s="181" t="str">
        <f>'2.1'!A182</f>
        <v>MB207768</v>
      </c>
      <c r="B182" s="182" t="str">
        <f>'2.1'!B182</f>
        <v>THEJASVITA J</v>
      </c>
      <c r="C182" s="181" t="str">
        <f>'2.1'!C182</f>
        <v>C</v>
      </c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4"/>
      <c r="Q182" s="185">
        <f t="shared" si="4"/>
        <v>0</v>
      </c>
    </row>
    <row r="183" spans="1:17" s="13" customFormat="1" x14ac:dyDescent="0.25">
      <c r="A183" s="119" t="str">
        <f>'2.1'!A183</f>
        <v>MB207769</v>
      </c>
      <c r="B183" s="123" t="str">
        <f>'2.1'!B183</f>
        <v>TRIPURESH TIWARI</v>
      </c>
      <c r="C183" s="119" t="str">
        <f>'2.1'!C183</f>
        <v>C</v>
      </c>
      <c r="D183" s="192">
        <v>5</v>
      </c>
      <c r="E183" s="192">
        <v>5</v>
      </c>
      <c r="F183" s="192">
        <v>5</v>
      </c>
      <c r="G183" s="192"/>
      <c r="H183" s="192"/>
      <c r="I183" s="192">
        <v>5</v>
      </c>
      <c r="J183" s="192">
        <v>5</v>
      </c>
      <c r="K183" s="192">
        <v>10</v>
      </c>
      <c r="L183" s="192">
        <v>10</v>
      </c>
      <c r="M183" s="192">
        <v>7</v>
      </c>
      <c r="N183" s="192"/>
      <c r="O183" s="192">
        <v>15</v>
      </c>
      <c r="P183" s="120"/>
      <c r="Q183" s="26">
        <f t="shared" si="4"/>
        <v>67</v>
      </c>
    </row>
    <row r="184" spans="1:17" s="13" customFormat="1" x14ac:dyDescent="0.25">
      <c r="A184" s="119" t="str">
        <f>'2.1'!A184</f>
        <v>MB207770</v>
      </c>
      <c r="B184" s="123" t="str">
        <f>'2.1'!B184</f>
        <v>TRIVADAN M HEGDE</v>
      </c>
      <c r="C184" s="119" t="str">
        <f>'2.1'!C184</f>
        <v>C</v>
      </c>
      <c r="D184" s="192">
        <v>5</v>
      </c>
      <c r="E184" s="192">
        <v>5</v>
      </c>
      <c r="F184" s="192">
        <v>5</v>
      </c>
      <c r="G184" s="192"/>
      <c r="H184" s="192"/>
      <c r="I184" s="192">
        <v>5</v>
      </c>
      <c r="J184" s="192">
        <v>5</v>
      </c>
      <c r="K184" s="192">
        <v>5</v>
      </c>
      <c r="L184" s="192">
        <v>10</v>
      </c>
      <c r="M184" s="192">
        <v>10</v>
      </c>
      <c r="N184" s="192"/>
      <c r="O184" s="192">
        <v>15</v>
      </c>
      <c r="P184" s="120"/>
      <c r="Q184" s="26">
        <f t="shared" si="4"/>
        <v>65</v>
      </c>
    </row>
    <row r="185" spans="1:17" s="13" customFormat="1" x14ac:dyDescent="0.25">
      <c r="A185" s="119" t="str">
        <f>'2.1'!A185</f>
        <v>MB207771</v>
      </c>
      <c r="B185" s="123" t="str">
        <f>'2.1'!B185</f>
        <v>ULLAS SHRIPAD SHET</v>
      </c>
      <c r="C185" s="119" t="str">
        <f>'2.1'!C185</f>
        <v>C</v>
      </c>
      <c r="D185" s="192">
        <v>4</v>
      </c>
      <c r="E185" s="192">
        <v>5</v>
      </c>
      <c r="F185" s="192">
        <v>5</v>
      </c>
      <c r="G185" s="192"/>
      <c r="H185" s="192"/>
      <c r="I185" s="192">
        <v>5</v>
      </c>
      <c r="J185" s="192">
        <v>5</v>
      </c>
      <c r="K185" s="192">
        <v>10</v>
      </c>
      <c r="L185" s="192">
        <v>10</v>
      </c>
      <c r="M185" s="192">
        <v>10</v>
      </c>
      <c r="N185" s="192"/>
      <c r="O185" s="192">
        <v>15</v>
      </c>
      <c r="P185" s="120"/>
      <c r="Q185" s="26">
        <f t="shared" si="4"/>
        <v>69</v>
      </c>
    </row>
    <row r="186" spans="1:17" s="13" customFormat="1" x14ac:dyDescent="0.25">
      <c r="A186" s="119" t="str">
        <f>'2.1'!A186</f>
        <v>MB207772</v>
      </c>
      <c r="B186" s="123" t="str">
        <f>'2.1'!B186</f>
        <v>VAIBHAV MALAVIYA</v>
      </c>
      <c r="C186" s="119" t="str">
        <f>'2.1'!C186</f>
        <v>C</v>
      </c>
      <c r="D186" s="192">
        <v>2</v>
      </c>
      <c r="E186" s="192"/>
      <c r="F186" s="192">
        <v>5</v>
      </c>
      <c r="G186" s="192">
        <v>4</v>
      </c>
      <c r="H186" s="192"/>
      <c r="I186" s="192">
        <v>5</v>
      </c>
      <c r="J186" s="192">
        <v>5</v>
      </c>
      <c r="K186" s="192"/>
      <c r="L186" s="192">
        <v>10</v>
      </c>
      <c r="M186" s="192">
        <v>10</v>
      </c>
      <c r="N186" s="192">
        <v>10</v>
      </c>
      <c r="O186" s="192">
        <v>13</v>
      </c>
      <c r="P186" s="120"/>
      <c r="Q186" s="26">
        <f t="shared" si="4"/>
        <v>64</v>
      </c>
    </row>
    <row r="187" spans="1:17" s="13" customFormat="1" x14ac:dyDescent="0.25">
      <c r="A187" s="119" t="str">
        <f>'2.1'!A187</f>
        <v>MB207773</v>
      </c>
      <c r="B187" s="123" t="str">
        <f>'2.1'!B187</f>
        <v>VARSHA BIRADAR</v>
      </c>
      <c r="C187" s="119" t="str">
        <f>'2.1'!C187</f>
        <v>C</v>
      </c>
      <c r="D187" s="192">
        <v>5</v>
      </c>
      <c r="E187" s="192">
        <v>5</v>
      </c>
      <c r="F187" s="192">
        <v>5</v>
      </c>
      <c r="G187" s="192"/>
      <c r="H187" s="192"/>
      <c r="I187" s="192">
        <v>2</v>
      </c>
      <c r="J187" s="192">
        <v>5</v>
      </c>
      <c r="K187" s="192">
        <v>10</v>
      </c>
      <c r="L187" s="192">
        <v>10</v>
      </c>
      <c r="M187" s="192">
        <v>10</v>
      </c>
      <c r="N187" s="192"/>
      <c r="O187" s="192">
        <v>15</v>
      </c>
      <c r="P187" s="120"/>
      <c r="Q187" s="26">
        <f t="shared" si="4"/>
        <v>67</v>
      </c>
    </row>
    <row r="188" spans="1:17" s="13" customFormat="1" x14ac:dyDescent="0.25">
      <c r="A188" s="119" t="str">
        <f>'2.1'!A188</f>
        <v>MB207774</v>
      </c>
      <c r="B188" s="123" t="str">
        <f>'2.1'!B188</f>
        <v>VARSHA K</v>
      </c>
      <c r="C188" s="119" t="str">
        <f>'2.1'!C188</f>
        <v>A</v>
      </c>
      <c r="D188" s="192">
        <v>3</v>
      </c>
      <c r="E188" s="192">
        <v>5</v>
      </c>
      <c r="F188" s="192">
        <v>4</v>
      </c>
      <c r="G188" s="192">
        <v>4</v>
      </c>
      <c r="H188" s="192">
        <v>5</v>
      </c>
      <c r="I188" s="192"/>
      <c r="J188" s="192"/>
      <c r="K188" s="192"/>
      <c r="L188" s="192">
        <v>10</v>
      </c>
      <c r="M188" s="192">
        <v>10</v>
      </c>
      <c r="N188" s="192">
        <v>10</v>
      </c>
      <c r="O188" s="192">
        <v>14</v>
      </c>
      <c r="P188" s="120"/>
      <c r="Q188" s="26">
        <f t="shared" si="4"/>
        <v>65</v>
      </c>
    </row>
    <row r="189" spans="1:17" s="13" customFormat="1" x14ac:dyDescent="0.25">
      <c r="A189" s="119" t="str">
        <f>'2.1'!A189</f>
        <v>MB207775</v>
      </c>
      <c r="B189" s="123" t="str">
        <f>'2.1'!B189</f>
        <v>VELUGU SUJANI KRISHNA</v>
      </c>
      <c r="C189" s="119" t="str">
        <f>'2.1'!C189</f>
        <v>C</v>
      </c>
      <c r="D189" s="192">
        <v>4</v>
      </c>
      <c r="E189" s="192">
        <v>5</v>
      </c>
      <c r="F189" s="192">
        <v>5</v>
      </c>
      <c r="G189" s="192"/>
      <c r="H189" s="192">
        <v>5</v>
      </c>
      <c r="I189" s="192">
        <v>5</v>
      </c>
      <c r="J189" s="192"/>
      <c r="K189" s="192">
        <v>10</v>
      </c>
      <c r="L189" s="192">
        <v>10</v>
      </c>
      <c r="M189" s="192">
        <v>10</v>
      </c>
      <c r="N189" s="192"/>
      <c r="O189" s="192">
        <v>2</v>
      </c>
      <c r="P189" s="120"/>
      <c r="Q189" s="26">
        <f t="shared" si="4"/>
        <v>56</v>
      </c>
    </row>
    <row r="190" spans="1:17" s="13" customFormat="1" x14ac:dyDescent="0.25">
      <c r="A190" s="119" t="str">
        <f>'2.1'!A190</f>
        <v>MB207776</v>
      </c>
      <c r="B190" s="123" t="str">
        <f>'2.1'!B190</f>
        <v>VIKAS SETH</v>
      </c>
      <c r="C190" s="119" t="str">
        <f>'2.1'!C190</f>
        <v>B</v>
      </c>
      <c r="D190" s="192">
        <v>5</v>
      </c>
      <c r="E190" s="192">
        <v>5</v>
      </c>
      <c r="F190" s="192"/>
      <c r="G190" s="192">
        <v>5</v>
      </c>
      <c r="H190" s="192">
        <v>4</v>
      </c>
      <c r="I190" s="192">
        <v>5</v>
      </c>
      <c r="J190" s="192"/>
      <c r="K190" s="192">
        <v>10</v>
      </c>
      <c r="L190" s="192">
        <v>10</v>
      </c>
      <c r="M190" s="192"/>
      <c r="N190" s="192">
        <v>10</v>
      </c>
      <c r="O190" s="192">
        <v>12</v>
      </c>
      <c r="P190" s="120"/>
      <c r="Q190" s="26">
        <f t="shared" si="4"/>
        <v>66</v>
      </c>
    </row>
    <row r="191" spans="1:17" s="13" customFormat="1" x14ac:dyDescent="0.25">
      <c r="A191" s="119" t="str">
        <f>'2.1'!A191</f>
        <v>MB207777</v>
      </c>
      <c r="B191" s="123" t="str">
        <f>'2.1'!B191</f>
        <v>VINAY KUMAR G S</v>
      </c>
      <c r="C191" s="119" t="str">
        <f>'2.1'!C191</f>
        <v>C</v>
      </c>
      <c r="D191" s="192">
        <v>2</v>
      </c>
      <c r="E191" s="192"/>
      <c r="F191" s="192">
        <v>4</v>
      </c>
      <c r="G191" s="192">
        <v>5</v>
      </c>
      <c r="H191" s="192"/>
      <c r="I191" s="192">
        <v>5</v>
      </c>
      <c r="J191" s="192">
        <v>4</v>
      </c>
      <c r="K191" s="192"/>
      <c r="L191" s="192">
        <v>10</v>
      </c>
      <c r="M191" s="192">
        <v>9</v>
      </c>
      <c r="N191" s="192">
        <v>10</v>
      </c>
      <c r="O191" s="192">
        <v>13</v>
      </c>
      <c r="P191" s="120"/>
      <c r="Q191" s="26">
        <f t="shared" si="4"/>
        <v>62</v>
      </c>
    </row>
    <row r="192" spans="1:17" s="13" customFormat="1" x14ac:dyDescent="0.25">
      <c r="A192" s="119" t="str">
        <f>'2.1'!A192</f>
        <v>MB207778</v>
      </c>
      <c r="B192" s="123" t="str">
        <f>'2.1'!B192</f>
        <v>VINAYAK GOLIHALLI</v>
      </c>
      <c r="C192" s="119" t="str">
        <f>'2.1'!C192</f>
        <v>B</v>
      </c>
      <c r="D192" s="192">
        <v>5</v>
      </c>
      <c r="E192" s="192">
        <v>5</v>
      </c>
      <c r="F192" s="192">
        <v>5</v>
      </c>
      <c r="G192" s="192">
        <v>5</v>
      </c>
      <c r="H192" s="192"/>
      <c r="I192" s="192">
        <v>5</v>
      </c>
      <c r="J192" s="192"/>
      <c r="K192" s="192">
        <v>10</v>
      </c>
      <c r="L192" s="192">
        <v>10</v>
      </c>
      <c r="M192" s="192"/>
      <c r="N192" s="192"/>
      <c r="O192" s="192">
        <v>13</v>
      </c>
      <c r="P192" s="120"/>
      <c r="Q192" s="26">
        <f t="shared" si="4"/>
        <v>58</v>
      </c>
    </row>
    <row r="193" spans="1:17" s="13" customFormat="1" x14ac:dyDescent="0.25">
      <c r="A193" s="119" t="str">
        <f>'2.1'!A193</f>
        <v>MB207779</v>
      </c>
      <c r="B193" s="123" t="str">
        <f>'2.1'!B193</f>
        <v>VINAYAK SUBRAY BHAT</v>
      </c>
      <c r="C193" s="119" t="str">
        <f>'2.1'!C193</f>
        <v>C</v>
      </c>
      <c r="D193" s="192">
        <v>5</v>
      </c>
      <c r="E193" s="192">
        <v>5</v>
      </c>
      <c r="F193" s="192">
        <v>5</v>
      </c>
      <c r="G193" s="192"/>
      <c r="H193" s="192"/>
      <c r="I193" s="192">
        <v>5</v>
      </c>
      <c r="J193" s="192">
        <v>5</v>
      </c>
      <c r="K193" s="192">
        <v>10</v>
      </c>
      <c r="L193" s="192">
        <v>10</v>
      </c>
      <c r="M193" s="192">
        <v>10</v>
      </c>
      <c r="N193" s="192"/>
      <c r="O193" s="192">
        <v>15</v>
      </c>
      <c r="P193" s="120"/>
      <c r="Q193" s="26">
        <f t="shared" si="4"/>
        <v>70</v>
      </c>
    </row>
    <row r="194" spans="1:17" s="13" customFormat="1" x14ac:dyDescent="0.25">
      <c r="A194" s="119" t="str">
        <f>'2.1'!A194</f>
        <v>MB207780</v>
      </c>
      <c r="B194" s="123" t="str">
        <f>'2.1'!B194</f>
        <v xml:space="preserve">YASHASWINI V </v>
      </c>
      <c r="C194" s="119" t="str">
        <f>'2.1'!C194</f>
        <v>B</v>
      </c>
      <c r="D194" s="192">
        <v>5</v>
      </c>
      <c r="E194" s="192">
        <v>5</v>
      </c>
      <c r="F194" s="192">
        <v>5</v>
      </c>
      <c r="G194" s="192">
        <v>5</v>
      </c>
      <c r="H194" s="192">
        <v>4</v>
      </c>
      <c r="I194" s="192"/>
      <c r="J194" s="192"/>
      <c r="K194" s="192">
        <v>10</v>
      </c>
      <c r="L194" s="192">
        <v>10</v>
      </c>
      <c r="M194" s="192">
        <v>9</v>
      </c>
      <c r="N194" s="192"/>
      <c r="O194" s="192">
        <v>15</v>
      </c>
      <c r="P194" s="120"/>
      <c r="Q194" s="26">
        <f t="shared" si="4"/>
        <v>68</v>
      </c>
    </row>
    <row r="195" spans="1:17" s="13" customFormat="1" ht="15.75" x14ac:dyDescent="0.25">
      <c r="A195" s="136" t="s">
        <v>48</v>
      </c>
      <c r="B195" s="137"/>
      <c r="C195" s="138"/>
      <c r="D195" s="34">
        <f t="shared" ref="D195:O195" si="5">COUNTA(D15:D194)</f>
        <v>173</v>
      </c>
      <c r="E195" s="35">
        <f t="shared" si="5"/>
        <v>165</v>
      </c>
      <c r="F195" s="35">
        <f t="shared" si="5"/>
        <v>159</v>
      </c>
      <c r="G195" s="35">
        <f t="shared" si="5"/>
        <v>65</v>
      </c>
      <c r="H195" s="35">
        <f t="shared" si="5"/>
        <v>68</v>
      </c>
      <c r="I195" s="35">
        <f t="shared" si="5"/>
        <v>122</v>
      </c>
      <c r="J195" s="35">
        <f t="shared" si="5"/>
        <v>95</v>
      </c>
      <c r="K195" s="35">
        <f t="shared" si="5"/>
        <v>161</v>
      </c>
      <c r="L195" s="35">
        <f t="shared" si="5"/>
        <v>166</v>
      </c>
      <c r="M195" s="35">
        <f t="shared" si="5"/>
        <v>158</v>
      </c>
      <c r="N195" s="35">
        <f t="shared" si="5"/>
        <v>37</v>
      </c>
      <c r="O195" s="35">
        <f t="shared" si="5"/>
        <v>171</v>
      </c>
      <c r="P195" s="36">
        <f>COUNT(P15:P194)</f>
        <v>0</v>
      </c>
      <c r="Q195" s="26"/>
    </row>
    <row r="196" spans="1:17" s="13" customFormat="1" ht="15.75" x14ac:dyDescent="0.25">
      <c r="A196" s="136" t="s">
        <v>4</v>
      </c>
      <c r="B196" s="137"/>
      <c r="C196" s="138"/>
      <c r="D196" s="42">
        <f t="shared" ref="D196:P196" si="6">COUNTIF(D15:D194,"&gt;"&amp;D14)</f>
        <v>160</v>
      </c>
      <c r="E196" s="43">
        <f t="shared" si="6"/>
        <v>155</v>
      </c>
      <c r="F196" s="43">
        <f t="shared" si="6"/>
        <v>153</v>
      </c>
      <c r="G196" s="43">
        <f t="shared" si="6"/>
        <v>61</v>
      </c>
      <c r="H196" s="43">
        <f t="shared" si="6"/>
        <v>56</v>
      </c>
      <c r="I196" s="43">
        <f t="shared" si="6"/>
        <v>113</v>
      </c>
      <c r="J196" s="43">
        <f t="shared" si="6"/>
        <v>95</v>
      </c>
      <c r="K196" s="43">
        <f t="shared" si="6"/>
        <v>137</v>
      </c>
      <c r="L196" s="43">
        <f t="shared" si="6"/>
        <v>161</v>
      </c>
      <c r="M196" s="43">
        <f t="shared" si="6"/>
        <v>151</v>
      </c>
      <c r="N196" s="43">
        <f t="shared" si="6"/>
        <v>30</v>
      </c>
      <c r="O196" s="43">
        <f t="shared" si="6"/>
        <v>155</v>
      </c>
      <c r="P196" s="27">
        <f t="shared" si="6"/>
        <v>0</v>
      </c>
      <c r="Q196" s="26"/>
    </row>
    <row r="197" spans="1:17" s="13" customFormat="1" ht="15.75" x14ac:dyDescent="0.25">
      <c r="A197" s="136" t="s">
        <v>53</v>
      </c>
      <c r="B197" s="137"/>
      <c r="C197" s="138"/>
      <c r="D197" s="42">
        <f t="shared" ref="D197:O197" si="7">ROUND(D196*100/D195,0)</f>
        <v>92</v>
      </c>
      <c r="E197" s="42">
        <f t="shared" si="7"/>
        <v>94</v>
      </c>
      <c r="F197" s="43">
        <f t="shared" si="7"/>
        <v>96</v>
      </c>
      <c r="G197" s="43">
        <f t="shared" si="7"/>
        <v>94</v>
      </c>
      <c r="H197" s="43">
        <f t="shared" si="7"/>
        <v>82</v>
      </c>
      <c r="I197" s="43">
        <f t="shared" si="7"/>
        <v>93</v>
      </c>
      <c r="J197" s="43">
        <f t="shared" si="7"/>
        <v>100</v>
      </c>
      <c r="K197" s="43">
        <f t="shared" si="7"/>
        <v>85</v>
      </c>
      <c r="L197" s="43">
        <f t="shared" si="7"/>
        <v>97</v>
      </c>
      <c r="M197" s="43">
        <f t="shared" si="7"/>
        <v>96</v>
      </c>
      <c r="N197" s="43">
        <f t="shared" si="7"/>
        <v>81</v>
      </c>
      <c r="O197" s="43">
        <f t="shared" si="7"/>
        <v>91</v>
      </c>
      <c r="P197" s="27" t="e">
        <f>ROUND(P196*100/P195,0)</f>
        <v>#DIV/0!</v>
      </c>
      <c r="Q197" s="26"/>
    </row>
    <row r="198" spans="1:17" s="13" customFormat="1" x14ac:dyDescent="0.25">
      <c r="A198" s="142" t="s">
        <v>14</v>
      </c>
      <c r="B198" s="143"/>
      <c r="C198" s="144"/>
      <c r="D198" s="42" t="str">
        <f>IF(D197&gt;=80,"3",IF(D197&gt;=70,"2",IF(D197&gt;=60,"1","-")))</f>
        <v>3</v>
      </c>
      <c r="E198" s="43" t="str">
        <f t="shared" ref="E198:P198" si="8">IF(E197&gt;=80,"3",IF(E197&gt;=70,"2",IF(E197&gt;=60,"1","-")))</f>
        <v>3</v>
      </c>
      <c r="F198" s="43" t="str">
        <f t="shared" si="8"/>
        <v>3</v>
      </c>
      <c r="G198" s="43" t="str">
        <f t="shared" si="8"/>
        <v>3</v>
      </c>
      <c r="H198" s="43" t="str">
        <f t="shared" si="8"/>
        <v>3</v>
      </c>
      <c r="I198" s="43" t="str">
        <f t="shared" si="8"/>
        <v>3</v>
      </c>
      <c r="J198" s="43" t="str">
        <f t="shared" si="8"/>
        <v>3</v>
      </c>
      <c r="K198" s="43" t="str">
        <f t="shared" si="8"/>
        <v>3</v>
      </c>
      <c r="L198" s="43" t="str">
        <f t="shared" si="8"/>
        <v>3</v>
      </c>
      <c r="M198" s="43" t="str">
        <f t="shared" si="8"/>
        <v>3</v>
      </c>
      <c r="N198" s="43" t="str">
        <f t="shared" si="8"/>
        <v>3</v>
      </c>
      <c r="O198" s="43" t="str">
        <f t="shared" si="8"/>
        <v>3</v>
      </c>
      <c r="P198" s="27" t="e">
        <f t="shared" si="8"/>
        <v>#DIV/0!</v>
      </c>
      <c r="Q198" s="26"/>
    </row>
    <row r="199" spans="1:17" s="13" customFormat="1" x14ac:dyDescent="0.25">
      <c r="A199" s="9"/>
      <c r="B199" s="9"/>
      <c r="C199" s="9"/>
      <c r="D199" s="22" t="s">
        <v>0</v>
      </c>
      <c r="E199" s="22" t="s">
        <v>2</v>
      </c>
      <c r="F199" s="22" t="s">
        <v>2</v>
      </c>
      <c r="G199" s="22" t="s">
        <v>0</v>
      </c>
      <c r="H199" s="22" t="s">
        <v>1</v>
      </c>
      <c r="I199" s="22" t="s">
        <v>3</v>
      </c>
      <c r="J199" s="22" t="s">
        <v>3</v>
      </c>
      <c r="K199" s="22" t="s">
        <v>1</v>
      </c>
      <c r="L199" s="22" t="s">
        <v>64</v>
      </c>
      <c r="M199" s="22" t="s">
        <v>61</v>
      </c>
      <c r="N199" s="22" t="s">
        <v>61</v>
      </c>
      <c r="O199" s="22" t="s">
        <v>64</v>
      </c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45"/>
      <c r="H200" s="146"/>
      <c r="I200" s="128" t="s">
        <v>15</v>
      </c>
      <c r="J200" s="129"/>
      <c r="K200" s="14" t="s">
        <v>18</v>
      </c>
      <c r="L200" s="14"/>
      <c r="M200" s="15"/>
      <c r="N200" s="15"/>
      <c r="O200" s="16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26" t="s">
        <v>16</v>
      </c>
      <c r="H201" s="127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26" t="s">
        <v>31</v>
      </c>
      <c r="H202" s="127"/>
      <c r="I202" s="22">
        <f>AVERAGE(D197,G197)</f>
        <v>93</v>
      </c>
      <c r="J202" s="43" t="str">
        <f>IF(I202&gt;=80,"3",IF(I202&gt;=70,"2",IF(I202&gt;=60,"1",IF(I202&lt;=59,"-"))))</f>
        <v>3</v>
      </c>
      <c r="K202" s="43" t="e">
        <f>(I202*0.3)+($P$197*0.7)</f>
        <v>#DIV/0!</v>
      </c>
      <c r="L202" s="43" t="e">
        <f t="shared" ref="L202:L207" si="9"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26" t="s">
        <v>32</v>
      </c>
      <c r="H203" s="127"/>
      <c r="I203" s="38">
        <f>AVERAGE(H197,K197)</f>
        <v>83.5</v>
      </c>
      <c r="J203" s="47" t="str">
        <f>IF(I203&gt;=80,"3",IF(I203&gt;=70,"2",IF(I203&gt;=60,"1",IF(I203&gt;=59,"-"))))</f>
        <v>3</v>
      </c>
      <c r="K203" s="43" t="e">
        <f t="shared" ref="K203:K207" si="10">(I203*0.3)+($P$197*0.7)</f>
        <v>#DIV/0!</v>
      </c>
      <c r="L203" s="43" t="e">
        <f t="shared" si="9"/>
        <v>#DIV/0!</v>
      </c>
      <c r="M203" s="21"/>
      <c r="N203" s="21"/>
      <c r="O203" s="17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26" t="s">
        <v>33</v>
      </c>
      <c r="H204" s="127"/>
      <c r="I204" s="22">
        <f>AVERAGE(E197,F197)</f>
        <v>95</v>
      </c>
      <c r="J204" s="47" t="str">
        <f t="shared" ref="J204:J207" si="11">IF(I204&gt;=80,"3",IF(I204&gt;=70,"2",IF(I204&gt;=60,"1",IF(I204&lt;=59,"-"))))</f>
        <v>3</v>
      </c>
      <c r="K204" s="43" t="e">
        <f t="shared" si="10"/>
        <v>#DIV/0!</v>
      </c>
      <c r="L204" s="43" t="e">
        <f t="shared" si="9"/>
        <v>#DIV/0!</v>
      </c>
      <c r="M204" s="21"/>
      <c r="N204" s="21"/>
      <c r="O204" s="17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26" t="s">
        <v>34</v>
      </c>
      <c r="H205" s="127"/>
      <c r="I205" s="22">
        <f>AVERAGE(I197,J197)</f>
        <v>96.5</v>
      </c>
      <c r="J205" s="61" t="str">
        <f t="shared" si="11"/>
        <v>3</v>
      </c>
      <c r="K205" s="61" t="e">
        <f t="shared" si="10"/>
        <v>#DIV/0!</v>
      </c>
      <c r="L205" s="61" t="e">
        <f t="shared" si="9"/>
        <v>#DIV/0!</v>
      </c>
      <c r="M205" s="21"/>
      <c r="N205" s="21"/>
      <c r="O205" s="17"/>
      <c r="Q205" s="10"/>
    </row>
    <row r="206" spans="1:17" s="13" customFormat="1" ht="20.25" x14ac:dyDescent="0.3">
      <c r="A206" s="9"/>
      <c r="B206" s="9"/>
      <c r="C206" s="9"/>
      <c r="D206" s="10"/>
      <c r="E206" s="10"/>
      <c r="F206" s="11"/>
      <c r="G206" s="126" t="s">
        <v>62</v>
      </c>
      <c r="H206" s="127"/>
      <c r="I206" s="22">
        <f>AVERAGE(M197,N197)</f>
        <v>88.5</v>
      </c>
      <c r="J206" s="61" t="str">
        <f t="shared" si="11"/>
        <v>3</v>
      </c>
      <c r="K206" s="61" t="e">
        <f t="shared" si="10"/>
        <v>#DIV/0!</v>
      </c>
      <c r="L206" s="61" t="e">
        <f t="shared" si="9"/>
        <v>#DIV/0!</v>
      </c>
      <c r="M206" s="21"/>
      <c r="N206" s="21"/>
      <c r="O206" s="17"/>
      <c r="Q206" s="10"/>
    </row>
    <row r="207" spans="1:17" s="13" customFormat="1" ht="20.25" x14ac:dyDescent="0.3">
      <c r="A207" s="9"/>
      <c r="B207" s="9"/>
      <c r="C207" s="9"/>
      <c r="D207" s="10"/>
      <c r="E207" s="10"/>
      <c r="F207" s="11"/>
      <c r="G207" s="126" t="s">
        <v>65</v>
      </c>
      <c r="H207" s="127"/>
      <c r="I207" s="22">
        <f>AVERAGE(L197,O197)</f>
        <v>94</v>
      </c>
      <c r="J207" s="61" t="str">
        <f t="shared" si="11"/>
        <v>3</v>
      </c>
      <c r="K207" s="61" t="e">
        <f t="shared" si="10"/>
        <v>#DIV/0!</v>
      </c>
      <c r="L207" s="43" t="e">
        <f t="shared" si="9"/>
        <v>#DIV/0!</v>
      </c>
      <c r="M207" s="21"/>
      <c r="N207" s="21"/>
      <c r="O207" s="17"/>
      <c r="Q207" s="10"/>
    </row>
    <row r="208" spans="1:17" s="13" customFormat="1" x14ac:dyDescent="0.25">
      <c r="A208" s="9"/>
      <c r="B208" s="9"/>
      <c r="C208" s="9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Q208" s="10"/>
    </row>
  </sheetData>
  <mergeCells count="33">
    <mergeCell ref="A195:C195"/>
    <mergeCell ref="A196:C196"/>
    <mergeCell ref="A197:C197"/>
    <mergeCell ref="A198:C198"/>
    <mergeCell ref="I6:M6"/>
    <mergeCell ref="A11:C11"/>
    <mergeCell ref="A12:C12"/>
    <mergeCell ref="A13:C13"/>
    <mergeCell ref="A10:C10"/>
    <mergeCell ref="I200:J200"/>
    <mergeCell ref="D9:O9"/>
    <mergeCell ref="D10:J10"/>
    <mergeCell ref="K10:N10"/>
    <mergeCell ref="G207:H207"/>
    <mergeCell ref="G201:H201"/>
    <mergeCell ref="G200:H200"/>
    <mergeCell ref="G202:H202"/>
    <mergeCell ref="G203:H203"/>
    <mergeCell ref="G204:H204"/>
    <mergeCell ref="G205:H205"/>
    <mergeCell ref="G206:H206"/>
    <mergeCell ref="A1:Q1"/>
    <mergeCell ref="A2:Q2"/>
    <mergeCell ref="A3:Q3"/>
    <mergeCell ref="A4:Q4"/>
    <mergeCell ref="D8:O8"/>
    <mergeCell ref="D5:H5"/>
    <mergeCell ref="D6:H6"/>
    <mergeCell ref="J5:L5"/>
    <mergeCell ref="M5:N5"/>
    <mergeCell ref="O5:P5"/>
    <mergeCell ref="N6:Q6"/>
    <mergeCell ref="A5:C5"/>
  </mergeCells>
  <pageMargins left="0" right="0" top="0" bottom="0" header="0" footer="0"/>
  <pageSetup scale="54" orientation="portrait" r:id="rId1"/>
  <rowBreaks count="1" manualBreakCount="1">
    <brk id="269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3" workbookViewId="0">
      <selection activeCell="A29" sqref="A29:XFD29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50" t="s">
        <v>81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3" x14ac:dyDescent="0.25">
      <c r="C3" s="76"/>
      <c r="D3" s="76" t="s">
        <v>15</v>
      </c>
      <c r="E3" s="76"/>
      <c r="F3" s="76" t="s">
        <v>18</v>
      </c>
      <c r="G3" s="76"/>
    </row>
    <row r="4" spans="1:13" x14ac:dyDescent="0.25">
      <c r="C4" s="77" t="s">
        <v>16</v>
      </c>
      <c r="D4" s="76" t="s">
        <v>17</v>
      </c>
      <c r="E4" s="76" t="s">
        <v>14</v>
      </c>
      <c r="F4" s="76" t="s">
        <v>17</v>
      </c>
      <c r="G4" s="76" t="s">
        <v>14</v>
      </c>
    </row>
    <row r="5" spans="1:13" x14ac:dyDescent="0.25">
      <c r="C5" s="77" t="s">
        <v>0</v>
      </c>
      <c r="D5" s="29">
        <f>'2.6'!I202</f>
        <v>93</v>
      </c>
      <c r="E5" s="29" t="str">
        <f>'2.6'!J202</f>
        <v>3</v>
      </c>
      <c r="F5" s="29" t="e">
        <f>'2.6'!K202</f>
        <v>#DIV/0!</v>
      </c>
      <c r="G5" s="29" t="e">
        <f>'2.6'!L202</f>
        <v>#DIV/0!</v>
      </c>
    </row>
    <row r="6" spans="1:13" x14ac:dyDescent="0.25">
      <c r="C6" s="77" t="s">
        <v>1</v>
      </c>
      <c r="D6" s="29">
        <f>'2.6'!I203</f>
        <v>83.5</v>
      </c>
      <c r="E6" s="29" t="str">
        <f>'2.6'!J203</f>
        <v>3</v>
      </c>
      <c r="F6" s="29" t="e">
        <f>'2.6'!K203</f>
        <v>#DIV/0!</v>
      </c>
      <c r="G6" s="29" t="e">
        <f>'2.6'!L203</f>
        <v>#DIV/0!</v>
      </c>
    </row>
    <row r="7" spans="1:13" x14ac:dyDescent="0.25">
      <c r="C7" s="77" t="s">
        <v>2</v>
      </c>
      <c r="D7" s="29">
        <f>'2.6'!I204</f>
        <v>95</v>
      </c>
      <c r="E7" s="29" t="str">
        <f>'2.6'!J204</f>
        <v>3</v>
      </c>
      <c r="F7" s="29" t="e">
        <f>'2.6'!K204</f>
        <v>#DIV/0!</v>
      </c>
      <c r="G7" s="29" t="e">
        <f>'2.6'!L204</f>
        <v>#DIV/0!</v>
      </c>
    </row>
    <row r="8" spans="1:13" x14ac:dyDescent="0.25">
      <c r="C8" s="77" t="s">
        <v>3</v>
      </c>
      <c r="D8" s="29">
        <f>'2.6'!I207</f>
        <v>94</v>
      </c>
      <c r="E8" s="29" t="str">
        <f>'2.6'!J207</f>
        <v>3</v>
      </c>
      <c r="F8" s="29" t="e">
        <f>'2.6'!K207</f>
        <v>#DIV/0!</v>
      </c>
      <c r="G8" s="29" t="e">
        <f>'2.6'!L207</f>
        <v>#DIV/0!</v>
      </c>
    </row>
    <row r="9" spans="1:13" x14ac:dyDescent="0.25">
      <c r="C9" s="77" t="s">
        <v>61</v>
      </c>
      <c r="D9" s="29">
        <f>'2.6'!I206</f>
        <v>88.5</v>
      </c>
      <c r="E9" s="29" t="str">
        <f>'2.6'!J206</f>
        <v>3</v>
      </c>
      <c r="F9" s="29" t="e">
        <f>'2.6'!K206</f>
        <v>#DIV/0!</v>
      </c>
      <c r="G9" s="29" t="e">
        <f>'2.6'!L206</f>
        <v>#DIV/0!</v>
      </c>
    </row>
    <row r="13" spans="1:13" ht="15.75" thickBot="1" x14ac:dyDescent="0.3">
      <c r="B13" s="78"/>
      <c r="C13" s="79" t="s">
        <v>6</v>
      </c>
      <c r="D13" s="79" t="s">
        <v>7</v>
      </c>
      <c r="E13" s="79" t="s">
        <v>5</v>
      </c>
      <c r="F13" s="79" t="s">
        <v>12</v>
      </c>
      <c r="G13" s="79" t="s">
        <v>13</v>
      </c>
      <c r="H13" s="79" t="s">
        <v>49</v>
      </c>
      <c r="I13" s="79" t="s">
        <v>50</v>
      </c>
      <c r="J13" s="79" t="s">
        <v>51</v>
      </c>
      <c r="K13" s="79" t="s">
        <v>52</v>
      </c>
      <c r="L13" s="90" t="s">
        <v>72</v>
      </c>
      <c r="M13" s="90" t="s">
        <v>73</v>
      </c>
    </row>
    <row r="14" spans="1:13" ht="16.5" thickBot="1" x14ac:dyDescent="0.3">
      <c r="B14" s="79" t="s">
        <v>8</v>
      </c>
      <c r="C14" s="50">
        <v>1</v>
      </c>
      <c r="D14" s="51">
        <v>1</v>
      </c>
      <c r="E14" s="51">
        <v>2</v>
      </c>
      <c r="F14" s="51">
        <v>1</v>
      </c>
      <c r="G14" s="51">
        <v>1</v>
      </c>
      <c r="H14" s="51">
        <v>2</v>
      </c>
      <c r="I14" s="51">
        <v>3</v>
      </c>
      <c r="J14" s="51">
        <v>1</v>
      </c>
      <c r="K14" s="51">
        <v>1</v>
      </c>
      <c r="L14" s="51"/>
      <c r="M14" s="51"/>
    </row>
    <row r="15" spans="1:13" ht="16.5" thickBot="1" x14ac:dyDescent="0.3">
      <c r="B15" s="79" t="s">
        <v>9</v>
      </c>
      <c r="C15" s="52">
        <v>1</v>
      </c>
      <c r="D15" s="53">
        <v>3</v>
      </c>
      <c r="E15" s="53">
        <v>1</v>
      </c>
      <c r="F15" s="53">
        <v>1</v>
      </c>
      <c r="G15" s="53">
        <v>1</v>
      </c>
      <c r="H15" s="53">
        <v>2</v>
      </c>
      <c r="I15" s="53">
        <v>3</v>
      </c>
      <c r="J15" s="53">
        <v>2</v>
      </c>
      <c r="K15" s="53">
        <v>3</v>
      </c>
      <c r="L15" s="51">
        <v>1</v>
      </c>
      <c r="M15" s="51"/>
    </row>
    <row r="16" spans="1:13" ht="16.5" thickBot="1" x14ac:dyDescent="0.3">
      <c r="B16" s="79" t="s">
        <v>10</v>
      </c>
      <c r="C16" s="52">
        <v>1</v>
      </c>
      <c r="D16" s="52">
        <v>3</v>
      </c>
      <c r="E16" s="52">
        <v>1</v>
      </c>
      <c r="F16" s="52">
        <v>1</v>
      </c>
      <c r="G16" s="52">
        <v>1</v>
      </c>
      <c r="H16" s="52">
        <v>2</v>
      </c>
      <c r="I16" s="52">
        <v>3</v>
      </c>
      <c r="J16" s="52">
        <v>2</v>
      </c>
      <c r="K16" s="52">
        <v>3</v>
      </c>
      <c r="L16" s="51">
        <v>1</v>
      </c>
      <c r="M16" s="51"/>
    </row>
    <row r="17" spans="1:13" ht="16.5" thickBot="1" x14ac:dyDescent="0.3">
      <c r="B17" s="79" t="s">
        <v>11</v>
      </c>
      <c r="C17" s="52">
        <v>1</v>
      </c>
      <c r="D17" s="52">
        <v>3</v>
      </c>
      <c r="E17" s="52">
        <v>1</v>
      </c>
      <c r="F17" s="52">
        <v>1</v>
      </c>
      <c r="G17" s="52"/>
      <c r="H17" s="52">
        <v>2</v>
      </c>
      <c r="I17" s="52">
        <v>3</v>
      </c>
      <c r="J17" s="52">
        <v>3</v>
      </c>
      <c r="K17" s="52">
        <v>2</v>
      </c>
      <c r="L17" s="51"/>
      <c r="M17" s="51"/>
    </row>
    <row r="18" spans="1:13" ht="16.5" thickBot="1" x14ac:dyDescent="0.3">
      <c r="B18" s="90" t="s">
        <v>60</v>
      </c>
      <c r="C18" s="52">
        <v>3</v>
      </c>
      <c r="D18" s="52">
        <v>1</v>
      </c>
      <c r="E18" s="52">
        <v>1</v>
      </c>
      <c r="F18" s="52">
        <v>1</v>
      </c>
      <c r="G18" s="52">
        <v>3</v>
      </c>
      <c r="H18" s="52"/>
      <c r="I18" s="52"/>
      <c r="J18" s="52">
        <v>2</v>
      </c>
      <c r="K18" s="52">
        <v>2</v>
      </c>
      <c r="L18" s="51">
        <v>2</v>
      </c>
      <c r="M18" s="51">
        <v>2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4"/>
      <c r="C20" s="4"/>
      <c r="D20" s="4"/>
      <c r="E20" s="4"/>
      <c r="F20" s="4"/>
      <c r="G20" s="4"/>
    </row>
    <row r="21" spans="1:13" x14ac:dyDescent="0.25">
      <c r="B21" s="4"/>
      <c r="C21" s="4"/>
      <c r="D21" s="4"/>
      <c r="E21" s="4"/>
      <c r="F21" s="4"/>
      <c r="G21" s="4"/>
    </row>
    <row r="22" spans="1:13" x14ac:dyDescent="0.25">
      <c r="A22" s="154" t="s">
        <v>29</v>
      </c>
      <c r="B22" s="154"/>
      <c r="C22" s="151" t="s">
        <v>6</v>
      </c>
      <c r="D22" s="151" t="s">
        <v>7</v>
      </c>
      <c r="E22" s="151" t="s">
        <v>5</v>
      </c>
      <c r="F22" s="151" t="s">
        <v>12</v>
      </c>
      <c r="G22" s="151" t="s">
        <v>13</v>
      </c>
      <c r="H22" s="151" t="s">
        <v>49</v>
      </c>
      <c r="I22" s="151" t="s">
        <v>50</v>
      </c>
      <c r="J22" s="151" t="s">
        <v>51</v>
      </c>
      <c r="K22" s="151" t="s">
        <v>52</v>
      </c>
      <c r="L22" s="151" t="s">
        <v>72</v>
      </c>
      <c r="M22" s="151" t="s">
        <v>73</v>
      </c>
    </row>
    <row r="23" spans="1:13" x14ac:dyDescent="0.25">
      <c r="A23" s="153" t="s">
        <v>28</v>
      </c>
      <c r="B23" s="153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 x14ac:dyDescent="0.25">
      <c r="A24" s="79" t="s">
        <v>8</v>
      </c>
      <c r="B24" s="24" t="e">
        <f>F5</f>
        <v>#DIV/0!</v>
      </c>
      <c r="C24" s="86" t="e">
        <f>C14*$B$24/3</f>
        <v>#DIV/0!</v>
      </c>
      <c r="D24" s="86" t="e">
        <f>D14*$B$24/3</f>
        <v>#DIV/0!</v>
      </c>
      <c r="E24" s="86" t="e">
        <f>E14*$B$24/3</f>
        <v>#DIV/0!</v>
      </c>
      <c r="F24" s="86" t="e">
        <f>F14*$B$24/3</f>
        <v>#DIV/0!</v>
      </c>
      <c r="G24" s="86" t="e">
        <f>G14*$B$24/3</f>
        <v>#DIV/0!</v>
      </c>
      <c r="H24" s="86" t="e">
        <f>H14*$B$24/3</f>
        <v>#DIV/0!</v>
      </c>
      <c r="I24" s="86" t="e">
        <f>I14*$B$24/3</f>
        <v>#DIV/0!</v>
      </c>
      <c r="J24" s="86" t="e">
        <f>J14*$B$24/3</f>
        <v>#DIV/0!</v>
      </c>
      <c r="K24" s="86" t="e">
        <f>K14*$B$24/3</f>
        <v>#DIV/0!</v>
      </c>
      <c r="L24" s="86" t="e">
        <f>L14*$B$24/3</f>
        <v>#DIV/0!</v>
      </c>
      <c r="M24" s="86" t="e">
        <f>M14*$B$24/3</f>
        <v>#DIV/0!</v>
      </c>
    </row>
    <row r="25" spans="1:13" x14ac:dyDescent="0.25">
      <c r="A25" s="79" t="s">
        <v>9</v>
      </c>
      <c r="B25" s="24" t="e">
        <f>F6</f>
        <v>#DIV/0!</v>
      </c>
      <c r="C25" s="86" t="e">
        <f>C15*$B$25/3</f>
        <v>#DIV/0!</v>
      </c>
      <c r="D25" s="86" t="e">
        <f>D15*$B$25/3</f>
        <v>#DIV/0!</v>
      </c>
      <c r="E25" s="86" t="e">
        <f>E15*$B$25/3</f>
        <v>#DIV/0!</v>
      </c>
      <c r="F25" s="86" t="e">
        <f>F15*$B$25/3</f>
        <v>#DIV/0!</v>
      </c>
      <c r="G25" s="86" t="e">
        <f>G15*$B$25/3</f>
        <v>#DIV/0!</v>
      </c>
      <c r="H25" s="86" t="e">
        <f>H15*$B$25/3</f>
        <v>#DIV/0!</v>
      </c>
      <c r="I25" s="86" t="e">
        <f>I15*$B$25/3</f>
        <v>#DIV/0!</v>
      </c>
      <c r="J25" s="86" t="e">
        <f>J15*$B$25/3</f>
        <v>#DIV/0!</v>
      </c>
      <c r="K25" s="86" t="e">
        <f>K15*$B$25/3</f>
        <v>#DIV/0!</v>
      </c>
      <c r="L25" s="86" t="e">
        <f>L15*$B$25/3</f>
        <v>#DIV/0!</v>
      </c>
      <c r="M25" s="86" t="e">
        <f>M15*$B$25/3</f>
        <v>#DIV/0!</v>
      </c>
    </row>
    <row r="26" spans="1:13" x14ac:dyDescent="0.25">
      <c r="A26" s="79" t="s">
        <v>10</v>
      </c>
      <c r="B26" s="24" t="e">
        <f>F7</f>
        <v>#DIV/0!</v>
      </c>
      <c r="C26" s="86" t="e">
        <f>C16*$B$26/3</f>
        <v>#DIV/0!</v>
      </c>
      <c r="D26" s="86" t="e">
        <f>D16*$B$26/3</f>
        <v>#DIV/0!</v>
      </c>
      <c r="E26" s="86" t="e">
        <f>E16*$B$26/3</f>
        <v>#DIV/0!</v>
      </c>
      <c r="F26" s="86" t="e">
        <f>F16*$B$26/3</f>
        <v>#DIV/0!</v>
      </c>
      <c r="G26" s="86" t="e">
        <f>G16*$B$26/3</f>
        <v>#DIV/0!</v>
      </c>
      <c r="H26" s="86" t="e">
        <f>H16*$B$26/3</f>
        <v>#DIV/0!</v>
      </c>
      <c r="I26" s="86" t="e">
        <f>I16*$B$26/3</f>
        <v>#DIV/0!</v>
      </c>
      <c r="J26" s="86" t="e">
        <f>J16*$B$26/3</f>
        <v>#DIV/0!</v>
      </c>
      <c r="K26" s="86" t="e">
        <f>K16*$B$26/3</f>
        <v>#DIV/0!</v>
      </c>
      <c r="L26" s="86" t="e">
        <f>L16*$B$26/3</f>
        <v>#DIV/0!</v>
      </c>
      <c r="M26" s="86" t="e">
        <f>M16*$B$26/3</f>
        <v>#DIV/0!</v>
      </c>
    </row>
    <row r="27" spans="1:13" x14ac:dyDescent="0.25">
      <c r="A27" s="79" t="s">
        <v>11</v>
      </c>
      <c r="B27" s="24" t="e">
        <f>F8</f>
        <v>#DIV/0!</v>
      </c>
      <c r="C27" s="86" t="e">
        <f>C17*$B$27/3</f>
        <v>#DIV/0!</v>
      </c>
      <c r="D27" s="86" t="e">
        <f>D17*$B$27/3</f>
        <v>#DIV/0!</v>
      </c>
      <c r="E27" s="86" t="e">
        <f>E17*$B$27/3</f>
        <v>#DIV/0!</v>
      </c>
      <c r="F27" s="86" t="e">
        <f>F17*$B$27/3</f>
        <v>#DIV/0!</v>
      </c>
      <c r="G27" s="86" t="e">
        <f>G17*$B$27/3</f>
        <v>#DIV/0!</v>
      </c>
      <c r="H27" s="86" t="e">
        <f>H17*$B$27/3</f>
        <v>#DIV/0!</v>
      </c>
      <c r="I27" s="86" t="e">
        <f>I17*$B$27/3</f>
        <v>#DIV/0!</v>
      </c>
      <c r="J27" s="86" t="e">
        <f>J17*$B$27/3</f>
        <v>#DIV/0!</v>
      </c>
      <c r="K27" s="86" t="e">
        <f>K17*$B$27/3</f>
        <v>#DIV/0!</v>
      </c>
      <c r="L27" s="86" t="e">
        <f>L17*$B$27/3</f>
        <v>#DIV/0!</v>
      </c>
      <c r="M27" s="86" t="e">
        <f>M17*$B$27/3</f>
        <v>#DIV/0!</v>
      </c>
    </row>
    <row r="28" spans="1:13" x14ac:dyDescent="0.25">
      <c r="A28" s="90" t="s">
        <v>60</v>
      </c>
      <c r="B28" s="24" t="e">
        <f>F9</f>
        <v>#DIV/0!</v>
      </c>
      <c r="C28" s="86" t="e">
        <f>C18*$B$28/3</f>
        <v>#DIV/0!</v>
      </c>
      <c r="D28" s="86" t="e">
        <f>D18*$B$28/3</f>
        <v>#DIV/0!</v>
      </c>
      <c r="E28" s="86" t="e">
        <f>E18*$B$28/3</f>
        <v>#DIV/0!</v>
      </c>
      <c r="F28" s="86" t="e">
        <f>F18*$B$28/3</f>
        <v>#DIV/0!</v>
      </c>
      <c r="G28" s="86" t="e">
        <f>G18*$B$28/3</f>
        <v>#DIV/0!</v>
      </c>
      <c r="H28" s="86" t="e">
        <f>H18*$B$28/3</f>
        <v>#DIV/0!</v>
      </c>
      <c r="I28" s="86" t="e">
        <f>I18*$B$28/3</f>
        <v>#DIV/0!</v>
      </c>
      <c r="J28" s="86" t="e">
        <f>J18*$B$28/3</f>
        <v>#DIV/0!</v>
      </c>
      <c r="K28" s="86" t="e">
        <f>K18*$B$28/3</f>
        <v>#DIV/0!</v>
      </c>
      <c r="L28" s="86" t="e">
        <f>L18*$B$28/3</f>
        <v>#DIV/0!</v>
      </c>
      <c r="M28" s="86" t="e">
        <f>M18*$B$28/3</f>
        <v>#DIV/0!</v>
      </c>
    </row>
    <row r="29" spans="1:13" x14ac:dyDescent="0.25">
      <c r="A29" s="79" t="s">
        <v>30</v>
      </c>
      <c r="B29" s="25"/>
      <c r="C29" s="88" t="e">
        <f>AVERAGE(C24:C28)</f>
        <v>#DIV/0!</v>
      </c>
      <c r="D29" s="88" t="e">
        <f>AVERAGE(D24:D28)</f>
        <v>#DIV/0!</v>
      </c>
      <c r="E29" s="88" t="e">
        <f>AVERAGE(E24:E28)</f>
        <v>#DIV/0!</v>
      </c>
      <c r="F29" s="88" t="e">
        <f>AVERAGE(F24:F28)</f>
        <v>#DIV/0!</v>
      </c>
      <c r="G29" s="88" t="e">
        <f>AVERAGE(G24:G28)</f>
        <v>#DIV/0!</v>
      </c>
      <c r="H29" s="88" t="e">
        <f>AVERAGE(H24:H28)</f>
        <v>#DIV/0!</v>
      </c>
      <c r="I29" s="88" t="e">
        <f>AVERAGE(I24:I28)</f>
        <v>#DIV/0!</v>
      </c>
      <c r="J29" s="88" t="e">
        <f>AVERAGE(J24:J28)</f>
        <v>#DIV/0!</v>
      </c>
      <c r="K29" s="88" t="e">
        <f>AVERAGE(K24:K28)</f>
        <v>#DIV/0!</v>
      </c>
      <c r="L29" s="88" t="e">
        <f>AVERAGE(L24:L28)</f>
        <v>#DIV/0!</v>
      </c>
      <c r="M29" s="88" t="e">
        <f>AVERAGE(M24:M28)</f>
        <v>#DIV/0!</v>
      </c>
    </row>
    <row r="30" spans="1:13" x14ac:dyDescent="0.25">
      <c r="B30" s="4"/>
      <c r="C30" s="4"/>
      <c r="D30" s="4"/>
      <c r="E30" s="4"/>
      <c r="F30" s="4"/>
      <c r="G30" s="4"/>
    </row>
    <row r="31" spans="1:13" x14ac:dyDescent="0.25">
      <c r="D31" s="4"/>
      <c r="E31" s="6"/>
      <c r="F31" s="6"/>
      <c r="G31" s="6"/>
      <c r="H31" s="6"/>
      <c r="I31" s="6"/>
    </row>
    <row r="32" spans="1:13" x14ac:dyDescent="0.25">
      <c r="D32" s="4"/>
      <c r="E32" s="4"/>
      <c r="F32" s="4"/>
      <c r="G32" s="4"/>
    </row>
  </sheetData>
  <mergeCells count="14">
    <mergeCell ref="A1:L1"/>
    <mergeCell ref="F22:F23"/>
    <mergeCell ref="G22:G23"/>
    <mergeCell ref="A22:B22"/>
    <mergeCell ref="A23:B23"/>
    <mergeCell ref="C22:C23"/>
    <mergeCell ref="D22:D23"/>
    <mergeCell ref="E22:E23"/>
    <mergeCell ref="L22:L23"/>
    <mergeCell ref="M22:M23"/>
    <mergeCell ref="H22:H23"/>
    <mergeCell ref="I22:I23"/>
    <mergeCell ref="J22:J23"/>
    <mergeCell ref="K22:K23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5" workbookViewId="0">
      <selection activeCell="M15" sqref="M15"/>
    </sheetView>
  </sheetViews>
  <sheetFormatPr defaultRowHeight="15" x14ac:dyDescent="0.25"/>
  <cols>
    <col min="1" max="2" width="25.42578125" style="1" customWidth="1"/>
    <col min="3" max="3" width="16.28515625" style="1" customWidth="1"/>
    <col min="4" max="8" width="6" style="2" customWidth="1"/>
    <col min="9" max="9" width="9.5703125" style="2" customWidth="1"/>
    <col min="10" max="15" width="6" style="2" customWidth="1"/>
    <col min="16" max="16" width="15.7109375" style="40" bestFit="1" customWidth="1"/>
    <col min="17" max="17" width="19.5703125" style="2" customWidth="1"/>
    <col min="18" max="16384" width="9.140625" style="40"/>
  </cols>
  <sheetData>
    <row r="1" spans="1:17" ht="18.75" customHeight="1" x14ac:dyDescent="0.3">
      <c r="A1" s="148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" customHeight="1" x14ac:dyDescent="0.3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5" customHeight="1" x14ac:dyDescent="0.3">
      <c r="A3" s="148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" customHeight="1" x14ac:dyDescent="0.3">
      <c r="A4" s="149" t="s">
        <v>57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5" customHeight="1" x14ac:dyDescent="0.3">
      <c r="A5" s="148" t="s">
        <v>44</v>
      </c>
      <c r="B5" s="148"/>
      <c r="C5" s="148"/>
      <c r="D5" s="148" t="s">
        <v>83</v>
      </c>
      <c r="E5" s="148"/>
      <c r="F5" s="148"/>
      <c r="G5" s="148"/>
      <c r="H5" s="148"/>
      <c r="I5" s="72"/>
      <c r="J5" s="148" t="s">
        <v>47</v>
      </c>
      <c r="K5" s="148"/>
      <c r="L5" s="148"/>
      <c r="M5" s="148" t="s">
        <v>58</v>
      </c>
      <c r="N5" s="148"/>
      <c r="O5" s="148" t="s">
        <v>45</v>
      </c>
      <c r="P5" s="148"/>
      <c r="Q5" s="72">
        <v>2.7</v>
      </c>
    </row>
    <row r="6" spans="1:17" ht="37.5" customHeight="1" x14ac:dyDescent="0.3">
      <c r="A6" s="186" t="s">
        <v>56</v>
      </c>
      <c r="B6" s="72"/>
      <c r="C6" s="187" t="s">
        <v>96</v>
      </c>
      <c r="D6" s="187"/>
      <c r="E6" s="187"/>
      <c r="F6" s="187"/>
      <c r="G6" s="187"/>
      <c r="H6" s="187"/>
      <c r="I6" s="148" t="s">
        <v>46</v>
      </c>
      <c r="J6" s="148"/>
      <c r="K6" s="148"/>
      <c r="L6" s="148"/>
      <c r="M6" s="148"/>
      <c r="N6" s="148" t="s">
        <v>63</v>
      </c>
      <c r="O6" s="157"/>
      <c r="P6" s="157"/>
      <c r="Q6" s="157"/>
    </row>
    <row r="7" spans="1:17" x14ac:dyDescent="0.25">
      <c r="A7" s="73"/>
      <c r="B7" s="73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80"/>
      <c r="Q7" s="74"/>
    </row>
    <row r="8" spans="1:17" ht="18" customHeight="1" x14ac:dyDescent="0.3">
      <c r="A8" s="67"/>
      <c r="B8" s="67"/>
      <c r="C8" s="67"/>
      <c r="D8" s="150" t="s">
        <v>82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81"/>
      <c r="Q8" s="69"/>
    </row>
    <row r="9" spans="1:17" ht="18.75" x14ac:dyDescent="0.3">
      <c r="A9" s="70"/>
      <c r="B9" s="70"/>
      <c r="C9" s="70"/>
      <c r="D9" s="147" t="s">
        <v>68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68"/>
      <c r="Q9" s="69"/>
    </row>
    <row r="10" spans="1:17" ht="18.75" x14ac:dyDescent="0.3">
      <c r="A10" s="151"/>
      <c r="B10" s="151"/>
      <c r="C10" s="151"/>
      <c r="D10" s="160" t="s">
        <v>37</v>
      </c>
      <c r="E10" s="160"/>
      <c r="F10" s="160"/>
      <c r="G10" s="160"/>
      <c r="H10" s="160"/>
      <c r="I10" s="160"/>
      <c r="J10" s="160"/>
      <c r="K10" s="160" t="s">
        <v>38</v>
      </c>
      <c r="L10" s="160"/>
      <c r="M10" s="160"/>
      <c r="N10" s="160"/>
      <c r="O10" s="71" t="s">
        <v>39</v>
      </c>
      <c r="P10" s="81"/>
      <c r="Q10" s="69"/>
    </row>
    <row r="11" spans="1:17" s="13" customFormat="1" ht="15.75" x14ac:dyDescent="0.25">
      <c r="A11" s="136" t="s">
        <v>20</v>
      </c>
      <c r="B11" s="137"/>
      <c r="C11" s="138"/>
      <c r="D11" s="47">
        <v>1</v>
      </c>
      <c r="E11" s="47">
        <v>2</v>
      </c>
      <c r="F11" s="47">
        <v>3</v>
      </c>
      <c r="G11" s="47">
        <v>4</v>
      </c>
      <c r="H11" s="47">
        <v>5</v>
      </c>
      <c r="I11" s="47">
        <v>6</v>
      </c>
      <c r="J11" s="47">
        <v>7</v>
      </c>
      <c r="K11" s="47">
        <v>8</v>
      </c>
      <c r="L11" s="47">
        <v>9</v>
      </c>
      <c r="M11" s="47">
        <v>10</v>
      </c>
      <c r="N11" s="47">
        <v>11</v>
      </c>
      <c r="O11" s="47">
        <v>12</v>
      </c>
      <c r="P11" s="47" t="s">
        <v>40</v>
      </c>
      <c r="Q11" s="47" t="s">
        <v>36</v>
      </c>
    </row>
    <row r="12" spans="1:17" s="13" customFormat="1" ht="15.75" x14ac:dyDescent="0.25">
      <c r="A12" s="139" t="s">
        <v>21</v>
      </c>
      <c r="B12" s="140"/>
      <c r="C12" s="141"/>
      <c r="D12" s="22" t="s">
        <v>0</v>
      </c>
      <c r="E12" s="22" t="s">
        <v>1</v>
      </c>
      <c r="F12" s="22" t="s">
        <v>2</v>
      </c>
      <c r="G12" s="22" t="s">
        <v>3</v>
      </c>
      <c r="H12" s="22" t="s">
        <v>61</v>
      </c>
      <c r="I12" s="22" t="s">
        <v>0</v>
      </c>
      <c r="J12" s="22" t="s">
        <v>1</v>
      </c>
      <c r="K12" s="22" t="s">
        <v>2</v>
      </c>
      <c r="L12" s="22" t="s">
        <v>3</v>
      </c>
      <c r="M12" s="22" t="s">
        <v>61</v>
      </c>
      <c r="N12" s="22" t="s">
        <v>0</v>
      </c>
      <c r="O12" s="22" t="s">
        <v>1</v>
      </c>
      <c r="P12" s="47" t="s">
        <v>19</v>
      </c>
      <c r="Q12" s="47" t="s">
        <v>19</v>
      </c>
    </row>
    <row r="13" spans="1:17" s="13" customFormat="1" ht="15.75" x14ac:dyDescent="0.25">
      <c r="A13" s="136" t="s">
        <v>22</v>
      </c>
      <c r="B13" s="137"/>
      <c r="C13" s="138"/>
      <c r="D13" s="47">
        <v>5</v>
      </c>
      <c r="E13" s="47">
        <v>5</v>
      </c>
      <c r="F13" s="47">
        <v>5</v>
      </c>
      <c r="G13" s="47">
        <v>5</v>
      </c>
      <c r="H13" s="47">
        <v>5</v>
      </c>
      <c r="I13" s="47">
        <v>5</v>
      </c>
      <c r="J13" s="47">
        <v>5</v>
      </c>
      <c r="K13" s="47">
        <v>10</v>
      </c>
      <c r="L13" s="47">
        <v>10</v>
      </c>
      <c r="M13" s="47">
        <v>10</v>
      </c>
      <c r="N13" s="47">
        <v>10</v>
      </c>
      <c r="O13" s="47">
        <v>15</v>
      </c>
      <c r="P13" s="47">
        <v>70</v>
      </c>
      <c r="Q13" s="47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84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9" t="str">
        <f>'2.1'!A15</f>
        <v>MB207601</v>
      </c>
      <c r="B15" s="123" t="str">
        <f>'2.1'!B15</f>
        <v>A B GANAPATHY</v>
      </c>
      <c r="C15" s="119" t="str">
        <f>'2.1'!C15</f>
        <v>C</v>
      </c>
      <c r="D15" s="190">
        <v>5</v>
      </c>
      <c r="E15" s="190">
        <v>5</v>
      </c>
      <c r="F15" s="190">
        <v>5</v>
      </c>
      <c r="G15" s="190"/>
      <c r="H15" s="190"/>
      <c r="I15" s="190">
        <v>5</v>
      </c>
      <c r="J15" s="190">
        <v>5</v>
      </c>
      <c r="K15" s="190">
        <v>7</v>
      </c>
      <c r="L15" s="190">
        <v>5</v>
      </c>
      <c r="M15" s="190">
        <v>10</v>
      </c>
      <c r="N15" s="190"/>
      <c r="O15" s="190">
        <v>10</v>
      </c>
      <c r="P15" s="124"/>
      <c r="Q15" s="26">
        <f>SUM(D15:O15)</f>
        <v>57</v>
      </c>
    </row>
    <row r="16" spans="1:17" s="13" customFormat="1" x14ac:dyDescent="0.25">
      <c r="A16" s="119" t="str">
        <f>'2.1'!A16</f>
        <v>MB207602</v>
      </c>
      <c r="B16" s="123" t="str">
        <f>'2.1'!B16</f>
        <v>ABHILASH K</v>
      </c>
      <c r="C16" s="119" t="str">
        <f>'2.1'!C16</f>
        <v>A</v>
      </c>
      <c r="D16" s="190">
        <v>5</v>
      </c>
      <c r="E16" s="192">
        <v>5</v>
      </c>
      <c r="F16" s="192">
        <v>5</v>
      </c>
      <c r="G16" s="192"/>
      <c r="H16" s="192"/>
      <c r="I16" s="192">
        <v>5</v>
      </c>
      <c r="J16" s="192">
        <v>5</v>
      </c>
      <c r="K16" s="192">
        <v>5</v>
      </c>
      <c r="L16" s="192">
        <v>10</v>
      </c>
      <c r="M16" s="192">
        <v>10</v>
      </c>
      <c r="N16" s="192"/>
      <c r="O16" s="192">
        <v>10</v>
      </c>
      <c r="P16" s="124"/>
      <c r="Q16" s="26">
        <f t="shared" ref="Q16:Q19" si="1">SUM(D16:O16)</f>
        <v>60</v>
      </c>
    </row>
    <row r="17" spans="1:17" s="13" customFormat="1" x14ac:dyDescent="0.25">
      <c r="A17" s="119" t="str">
        <f>'2.1'!A17</f>
        <v>MB207603</v>
      </c>
      <c r="B17" s="123" t="str">
        <f>'2.1'!B17</f>
        <v>AHBISHEK KUMAR</v>
      </c>
      <c r="C17" s="119" t="str">
        <f>'2.1'!C17</f>
        <v>B</v>
      </c>
      <c r="D17" s="190">
        <v>5</v>
      </c>
      <c r="E17" s="192"/>
      <c r="F17" s="192">
        <v>5</v>
      </c>
      <c r="G17" s="192">
        <v>5</v>
      </c>
      <c r="H17" s="192">
        <v>4</v>
      </c>
      <c r="I17" s="192">
        <v>5</v>
      </c>
      <c r="J17" s="192"/>
      <c r="K17" s="192">
        <v>6</v>
      </c>
      <c r="L17" s="192">
        <v>10</v>
      </c>
      <c r="M17" s="192">
        <v>10</v>
      </c>
      <c r="N17" s="192"/>
      <c r="O17" s="192">
        <v>12</v>
      </c>
      <c r="P17" s="124"/>
      <c r="Q17" s="26">
        <f t="shared" si="1"/>
        <v>62</v>
      </c>
    </row>
    <row r="18" spans="1:17" s="13" customFormat="1" x14ac:dyDescent="0.25">
      <c r="A18" s="119" t="str">
        <f>'2.1'!A18</f>
        <v>MB207604</v>
      </c>
      <c r="B18" s="123" t="str">
        <f>'2.1'!B18</f>
        <v>ABHISHEK SHANTINATH UPADHYE</v>
      </c>
      <c r="C18" s="119" t="str">
        <f>'2.1'!C18</f>
        <v>A</v>
      </c>
      <c r="D18" s="190">
        <v>2</v>
      </c>
      <c r="E18" s="192">
        <v>2</v>
      </c>
      <c r="F18" s="192"/>
      <c r="G18" s="192"/>
      <c r="H18" s="192"/>
      <c r="I18" s="192">
        <v>2</v>
      </c>
      <c r="J18" s="192">
        <v>5</v>
      </c>
      <c r="K18" s="192"/>
      <c r="L18" s="192">
        <v>10</v>
      </c>
      <c r="M18" s="192">
        <v>5</v>
      </c>
      <c r="N18" s="192"/>
      <c r="O18" s="192"/>
      <c r="P18" s="124"/>
      <c r="Q18" s="26">
        <f t="shared" si="1"/>
        <v>26</v>
      </c>
    </row>
    <row r="19" spans="1:17" s="13" customFormat="1" x14ac:dyDescent="0.25">
      <c r="A19" s="181" t="str">
        <f>'2.1'!A19</f>
        <v>MB207605</v>
      </c>
      <c r="B19" s="182" t="str">
        <f>'2.1'!B19</f>
        <v>ABISHEK K N</v>
      </c>
      <c r="C19" s="181" t="str">
        <f>'2.1'!C19</f>
        <v>B</v>
      </c>
      <c r="D19" s="19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9"/>
      <c r="Q19" s="185">
        <f t="shared" si="1"/>
        <v>0</v>
      </c>
    </row>
    <row r="20" spans="1:17" s="13" customFormat="1" x14ac:dyDescent="0.25">
      <c r="A20" s="119" t="str">
        <f>'2.1'!A20</f>
        <v>MB207606</v>
      </c>
      <c r="B20" s="123" t="str">
        <f>'2.1'!B20</f>
        <v>ADARSHA K</v>
      </c>
      <c r="C20" s="119" t="str">
        <f>'2.1'!C20</f>
        <v>A</v>
      </c>
      <c r="D20" s="190">
        <v>5</v>
      </c>
      <c r="E20" s="192">
        <v>5</v>
      </c>
      <c r="F20" s="192">
        <v>5</v>
      </c>
      <c r="G20" s="192"/>
      <c r="H20" s="192">
        <v>4</v>
      </c>
      <c r="I20" s="192">
        <v>5</v>
      </c>
      <c r="J20" s="192"/>
      <c r="K20" s="192">
        <v>10</v>
      </c>
      <c r="L20" s="192">
        <v>8</v>
      </c>
      <c r="M20" s="192">
        <v>10</v>
      </c>
      <c r="N20" s="192"/>
      <c r="O20" s="192">
        <v>13</v>
      </c>
      <c r="P20" s="124"/>
      <c r="Q20" s="26">
        <f t="shared" ref="Q19:Q82" si="2">SUM(D20:O20)</f>
        <v>65</v>
      </c>
    </row>
    <row r="21" spans="1:17" s="13" customFormat="1" x14ac:dyDescent="0.25">
      <c r="A21" s="119" t="str">
        <f>'2.1'!A21</f>
        <v>MB207607</v>
      </c>
      <c r="B21" s="123" t="str">
        <f>'2.1'!B21</f>
        <v>ADITYA S SHETTAR</v>
      </c>
      <c r="C21" s="119" t="str">
        <f>'2.1'!C21</f>
        <v>C</v>
      </c>
      <c r="D21" s="190">
        <v>5</v>
      </c>
      <c r="E21" s="190">
        <v>0</v>
      </c>
      <c r="F21" s="190">
        <v>5</v>
      </c>
      <c r="G21" s="190"/>
      <c r="H21" s="190">
        <v>3</v>
      </c>
      <c r="I21" s="190"/>
      <c r="J21" s="190">
        <v>5</v>
      </c>
      <c r="K21" s="190">
        <v>10</v>
      </c>
      <c r="L21" s="190">
        <v>10</v>
      </c>
      <c r="M21" s="190">
        <v>10</v>
      </c>
      <c r="N21" s="190"/>
      <c r="O21" s="190">
        <v>15</v>
      </c>
      <c r="P21" s="124"/>
      <c r="Q21" s="26">
        <f t="shared" si="2"/>
        <v>63</v>
      </c>
    </row>
    <row r="22" spans="1:17" s="13" customFormat="1" x14ac:dyDescent="0.25">
      <c r="A22" s="119" t="str">
        <f>'2.1'!A22</f>
        <v>MB207608</v>
      </c>
      <c r="B22" s="123" t="str">
        <f>'2.1'!B22</f>
        <v>AFEEFAH BAKHTAR MAJUMDAR</v>
      </c>
      <c r="C22" s="119" t="str">
        <f>'2.1'!C22</f>
        <v>A</v>
      </c>
      <c r="D22" s="190">
        <v>4</v>
      </c>
      <c r="E22" s="190">
        <v>3</v>
      </c>
      <c r="F22" s="190">
        <v>5</v>
      </c>
      <c r="G22" s="190"/>
      <c r="H22" s="190">
        <v>4</v>
      </c>
      <c r="I22" s="190">
        <v>4</v>
      </c>
      <c r="J22" s="190">
        <v>5</v>
      </c>
      <c r="K22" s="190">
        <v>8</v>
      </c>
      <c r="L22" s="190">
        <v>8</v>
      </c>
      <c r="M22" s="190">
        <v>8</v>
      </c>
      <c r="N22" s="190"/>
      <c r="O22" s="190">
        <v>8</v>
      </c>
      <c r="P22" s="124"/>
      <c r="Q22" s="26">
        <f t="shared" si="2"/>
        <v>57</v>
      </c>
    </row>
    <row r="23" spans="1:17" s="13" customFormat="1" x14ac:dyDescent="0.25">
      <c r="A23" s="119" t="str">
        <f>'2.1'!A23</f>
        <v>MB207609</v>
      </c>
      <c r="B23" s="123" t="str">
        <f>'2.1'!B23</f>
        <v>AIJAZ MUJAWAR</v>
      </c>
      <c r="C23" s="119" t="str">
        <f>'2.1'!C23</f>
        <v>C</v>
      </c>
      <c r="D23" s="190">
        <v>5</v>
      </c>
      <c r="E23" s="190">
        <v>5</v>
      </c>
      <c r="F23" s="190">
        <v>5</v>
      </c>
      <c r="G23" s="190"/>
      <c r="H23" s="190"/>
      <c r="I23" s="190">
        <v>5</v>
      </c>
      <c r="J23" s="190">
        <v>5</v>
      </c>
      <c r="K23" s="190">
        <v>10</v>
      </c>
      <c r="L23" s="190">
        <v>10</v>
      </c>
      <c r="M23" s="190">
        <v>10</v>
      </c>
      <c r="N23" s="190"/>
      <c r="O23" s="190">
        <v>15</v>
      </c>
      <c r="P23" s="124"/>
      <c r="Q23" s="26">
        <f t="shared" si="2"/>
        <v>70</v>
      </c>
    </row>
    <row r="24" spans="1:17" s="13" customFormat="1" x14ac:dyDescent="0.25">
      <c r="A24" s="119" t="str">
        <f>'2.1'!A24</f>
        <v>MB207610</v>
      </c>
      <c r="B24" s="123" t="str">
        <f>'2.1'!B24</f>
        <v>AISHWARYA .K.M</v>
      </c>
      <c r="C24" s="119" t="str">
        <f>'2.1'!C24</f>
        <v>B</v>
      </c>
      <c r="D24" s="190">
        <v>5</v>
      </c>
      <c r="E24" s="190">
        <v>5</v>
      </c>
      <c r="F24" s="190">
        <v>5</v>
      </c>
      <c r="G24" s="190">
        <v>5</v>
      </c>
      <c r="H24" s="190">
        <v>4</v>
      </c>
      <c r="I24" s="190"/>
      <c r="J24" s="190"/>
      <c r="K24" s="190">
        <v>10</v>
      </c>
      <c r="L24" s="190">
        <v>7</v>
      </c>
      <c r="M24" s="190">
        <v>8</v>
      </c>
      <c r="N24" s="190"/>
      <c r="O24" s="190">
        <v>15</v>
      </c>
      <c r="P24" s="120"/>
      <c r="Q24" s="26">
        <f t="shared" si="2"/>
        <v>64</v>
      </c>
    </row>
    <row r="25" spans="1:17" s="13" customFormat="1" x14ac:dyDescent="0.25">
      <c r="A25" s="119" t="str">
        <f>'2.1'!A25</f>
        <v>MB207611</v>
      </c>
      <c r="B25" s="123" t="str">
        <f>'2.1'!B25</f>
        <v>AISHWARYA S K</v>
      </c>
      <c r="C25" s="119" t="str">
        <f>'2.1'!C25</f>
        <v>B</v>
      </c>
      <c r="D25" s="190">
        <v>5</v>
      </c>
      <c r="E25" s="190">
        <v>5</v>
      </c>
      <c r="F25" s="190"/>
      <c r="G25" s="190">
        <v>5</v>
      </c>
      <c r="H25" s="190">
        <v>4</v>
      </c>
      <c r="I25" s="190">
        <v>5</v>
      </c>
      <c r="J25" s="190"/>
      <c r="K25" s="190">
        <v>10</v>
      </c>
      <c r="L25" s="190">
        <v>10</v>
      </c>
      <c r="M25" s="190"/>
      <c r="N25" s="190">
        <v>10</v>
      </c>
      <c r="O25" s="190">
        <v>12</v>
      </c>
      <c r="P25" s="120"/>
      <c r="Q25" s="26">
        <f t="shared" si="2"/>
        <v>66</v>
      </c>
    </row>
    <row r="26" spans="1:17" s="13" customFormat="1" x14ac:dyDescent="0.25">
      <c r="A26" s="119" t="str">
        <f>'2.1'!A26</f>
        <v>MB207612</v>
      </c>
      <c r="B26" s="123" t="str">
        <f>'2.1'!B26</f>
        <v>AJEY M</v>
      </c>
      <c r="C26" s="119" t="str">
        <f>'2.1'!C26</f>
        <v>A</v>
      </c>
      <c r="D26" s="190">
        <v>5</v>
      </c>
      <c r="E26" s="190">
        <v>5</v>
      </c>
      <c r="F26" s="190">
        <v>5</v>
      </c>
      <c r="G26" s="190"/>
      <c r="H26" s="190"/>
      <c r="I26" s="190">
        <v>5</v>
      </c>
      <c r="J26" s="190">
        <v>5</v>
      </c>
      <c r="K26" s="190">
        <v>10</v>
      </c>
      <c r="L26" s="190">
        <v>10</v>
      </c>
      <c r="M26" s="190">
        <v>10</v>
      </c>
      <c r="N26" s="190"/>
      <c r="O26" s="190">
        <v>12</v>
      </c>
      <c r="P26" s="120"/>
      <c r="Q26" s="26">
        <f t="shared" si="2"/>
        <v>67</v>
      </c>
    </row>
    <row r="27" spans="1:17" s="13" customFormat="1" x14ac:dyDescent="0.25">
      <c r="A27" s="119" t="str">
        <f>'2.1'!A27</f>
        <v>MB207613</v>
      </c>
      <c r="B27" s="123" t="str">
        <f>'2.1'!B27</f>
        <v>AKHILSHYAM K B</v>
      </c>
      <c r="C27" s="119" t="str">
        <f>'2.1'!C27</f>
        <v>C</v>
      </c>
      <c r="D27" s="190">
        <v>5</v>
      </c>
      <c r="E27" s="190">
        <v>5</v>
      </c>
      <c r="F27" s="190">
        <v>5</v>
      </c>
      <c r="G27" s="190"/>
      <c r="H27" s="190">
        <v>3</v>
      </c>
      <c r="I27" s="190">
        <v>5</v>
      </c>
      <c r="J27" s="190"/>
      <c r="K27" s="190">
        <v>10</v>
      </c>
      <c r="L27" s="190">
        <v>10</v>
      </c>
      <c r="M27" s="190">
        <v>10</v>
      </c>
      <c r="N27" s="190"/>
      <c r="O27" s="190">
        <v>15</v>
      </c>
      <c r="P27" s="120"/>
      <c r="Q27" s="26">
        <f t="shared" si="2"/>
        <v>68</v>
      </c>
    </row>
    <row r="28" spans="1:17" s="13" customFormat="1" x14ac:dyDescent="0.25">
      <c r="A28" s="119" t="str">
        <f>'2.1'!A28</f>
        <v>MB207614</v>
      </c>
      <c r="B28" s="123" t="str">
        <f>'2.1'!B28</f>
        <v>AKSHAY H S</v>
      </c>
      <c r="C28" s="119" t="str">
        <f>'2.1'!C28</f>
        <v>A</v>
      </c>
      <c r="D28" s="190">
        <v>5</v>
      </c>
      <c r="E28" s="190">
        <v>5</v>
      </c>
      <c r="F28" s="190"/>
      <c r="G28" s="190"/>
      <c r="H28" s="190">
        <v>4</v>
      </c>
      <c r="I28" s="190">
        <v>5</v>
      </c>
      <c r="J28" s="190">
        <v>5</v>
      </c>
      <c r="K28" s="190">
        <v>10</v>
      </c>
      <c r="L28" s="190">
        <v>8</v>
      </c>
      <c r="M28" s="190">
        <v>10</v>
      </c>
      <c r="N28" s="190"/>
      <c r="O28" s="190">
        <v>15</v>
      </c>
      <c r="P28" s="120"/>
      <c r="Q28" s="26">
        <f t="shared" si="2"/>
        <v>67</v>
      </c>
    </row>
    <row r="29" spans="1:17" s="13" customFormat="1" x14ac:dyDescent="0.25">
      <c r="A29" s="119" t="str">
        <f>'2.1'!A29</f>
        <v>MB207615</v>
      </c>
      <c r="B29" s="123" t="str">
        <f>'2.1'!B29</f>
        <v>AKSHAY.G.S</v>
      </c>
      <c r="C29" s="119" t="str">
        <f>'2.1'!C29</f>
        <v>A</v>
      </c>
      <c r="D29" s="190">
        <v>5</v>
      </c>
      <c r="E29" s="190">
        <v>3</v>
      </c>
      <c r="F29" s="190"/>
      <c r="G29" s="190"/>
      <c r="H29" s="190"/>
      <c r="I29" s="190">
        <v>0</v>
      </c>
      <c r="J29" s="190">
        <v>5</v>
      </c>
      <c r="K29" s="190">
        <v>4</v>
      </c>
      <c r="L29" s="190">
        <v>10</v>
      </c>
      <c r="M29" s="190"/>
      <c r="N29" s="190">
        <v>5</v>
      </c>
      <c r="O29" s="190"/>
      <c r="P29" s="120"/>
      <c r="Q29" s="26">
        <f t="shared" si="2"/>
        <v>32</v>
      </c>
    </row>
    <row r="30" spans="1:17" s="13" customFormat="1" x14ac:dyDescent="0.25">
      <c r="A30" s="119" t="str">
        <f>'2.1'!A30</f>
        <v>MB207616</v>
      </c>
      <c r="B30" s="123" t="str">
        <f>'2.1'!B30</f>
        <v>AMOGHA HEGDE</v>
      </c>
      <c r="C30" s="119" t="str">
        <f>'2.1'!C30</f>
        <v>C</v>
      </c>
      <c r="D30" s="190">
        <v>4</v>
      </c>
      <c r="E30" s="190">
        <v>5</v>
      </c>
      <c r="F30" s="190">
        <v>5</v>
      </c>
      <c r="G30" s="190"/>
      <c r="H30" s="190">
        <v>3</v>
      </c>
      <c r="I30" s="190">
        <v>5</v>
      </c>
      <c r="J30" s="190"/>
      <c r="K30" s="190">
        <v>5</v>
      </c>
      <c r="L30" s="190">
        <v>10</v>
      </c>
      <c r="M30" s="190">
        <v>9</v>
      </c>
      <c r="N30" s="190"/>
      <c r="O30" s="190">
        <v>15</v>
      </c>
      <c r="P30" s="120"/>
      <c r="Q30" s="26">
        <f t="shared" si="2"/>
        <v>61</v>
      </c>
    </row>
    <row r="31" spans="1:17" s="13" customFormat="1" x14ac:dyDescent="0.25">
      <c r="A31" s="119" t="str">
        <f>'2.1'!A31</f>
        <v>MB207617</v>
      </c>
      <c r="B31" s="123" t="str">
        <f>'2.1'!B31</f>
        <v>AMULYA H R</v>
      </c>
      <c r="C31" s="119" t="str">
        <f>'2.1'!C31</f>
        <v>A</v>
      </c>
      <c r="D31" s="190">
        <v>5</v>
      </c>
      <c r="E31" s="190">
        <v>4</v>
      </c>
      <c r="F31" s="190"/>
      <c r="G31" s="190"/>
      <c r="H31" s="190">
        <v>4</v>
      </c>
      <c r="I31" s="190">
        <v>5</v>
      </c>
      <c r="J31" s="190">
        <v>5</v>
      </c>
      <c r="K31" s="190">
        <v>5</v>
      </c>
      <c r="L31" s="190">
        <v>8</v>
      </c>
      <c r="M31" s="190">
        <v>8</v>
      </c>
      <c r="N31" s="190">
        <v>8</v>
      </c>
      <c r="O31" s="190">
        <v>13</v>
      </c>
      <c r="P31" s="120"/>
      <c r="Q31" s="26">
        <f t="shared" si="2"/>
        <v>65</v>
      </c>
    </row>
    <row r="32" spans="1:17" s="13" customFormat="1" x14ac:dyDescent="0.25">
      <c r="A32" s="119" t="str">
        <f>'2.1'!A32</f>
        <v>MB207618</v>
      </c>
      <c r="B32" s="123" t="str">
        <f>'2.1'!B32</f>
        <v>ANAGHA HEGDE</v>
      </c>
      <c r="C32" s="119" t="str">
        <f>'2.1'!C32</f>
        <v>C</v>
      </c>
      <c r="D32" s="190">
        <v>5</v>
      </c>
      <c r="E32" s="190">
        <v>5</v>
      </c>
      <c r="F32" s="190">
        <v>5</v>
      </c>
      <c r="G32" s="190"/>
      <c r="H32" s="190"/>
      <c r="I32" s="190">
        <v>5</v>
      </c>
      <c r="J32" s="190">
        <v>5</v>
      </c>
      <c r="K32" s="190">
        <v>10</v>
      </c>
      <c r="L32" s="190">
        <v>10</v>
      </c>
      <c r="M32" s="190">
        <v>10</v>
      </c>
      <c r="N32" s="190"/>
      <c r="O32" s="190">
        <v>15</v>
      </c>
      <c r="P32" s="120"/>
      <c r="Q32" s="26">
        <f t="shared" si="2"/>
        <v>70</v>
      </c>
    </row>
    <row r="33" spans="1:17" s="13" customFormat="1" x14ac:dyDescent="0.25">
      <c r="A33" s="119" t="str">
        <f>'2.1'!A33</f>
        <v>MB207619</v>
      </c>
      <c r="B33" s="123" t="str">
        <f>'2.1'!B33</f>
        <v>ANANYA .C. SHIEH</v>
      </c>
      <c r="C33" s="119" t="str">
        <f>'2.1'!C33</f>
        <v>A</v>
      </c>
      <c r="D33" s="190">
        <v>5</v>
      </c>
      <c r="E33" s="190">
        <v>5</v>
      </c>
      <c r="F33" s="190">
        <v>5</v>
      </c>
      <c r="G33" s="190"/>
      <c r="H33" s="190">
        <v>4</v>
      </c>
      <c r="I33" s="190">
        <v>5</v>
      </c>
      <c r="J33" s="190"/>
      <c r="K33" s="190">
        <v>10</v>
      </c>
      <c r="L33" s="190">
        <v>8</v>
      </c>
      <c r="M33" s="190">
        <v>10</v>
      </c>
      <c r="N33" s="190"/>
      <c r="O33" s="190">
        <v>10</v>
      </c>
      <c r="P33" s="120"/>
      <c r="Q33" s="26">
        <f t="shared" si="2"/>
        <v>62</v>
      </c>
    </row>
    <row r="34" spans="1:17" s="13" customFormat="1" x14ac:dyDescent="0.25">
      <c r="A34" s="119" t="str">
        <f>'2.1'!A34</f>
        <v>MB207620</v>
      </c>
      <c r="B34" s="123" t="str">
        <f>'2.1'!B34</f>
        <v>ANOOP BHARGAV M</v>
      </c>
      <c r="C34" s="119" t="str">
        <f>'2.1'!C34</f>
        <v>C</v>
      </c>
      <c r="D34" s="190">
        <v>5</v>
      </c>
      <c r="E34" s="190">
        <v>4.5</v>
      </c>
      <c r="F34" s="190"/>
      <c r="G34" s="190"/>
      <c r="H34" s="190"/>
      <c r="I34" s="190"/>
      <c r="J34" s="190"/>
      <c r="K34" s="190">
        <v>10</v>
      </c>
      <c r="L34" s="190">
        <v>10</v>
      </c>
      <c r="M34" s="190"/>
      <c r="N34" s="190"/>
      <c r="O34" s="190">
        <v>3</v>
      </c>
      <c r="P34" s="120"/>
      <c r="Q34" s="26">
        <f t="shared" si="2"/>
        <v>32.5</v>
      </c>
    </row>
    <row r="35" spans="1:17" s="13" customFormat="1" x14ac:dyDescent="0.25">
      <c r="A35" s="119" t="str">
        <f>'2.1'!A35</f>
        <v>MB207621</v>
      </c>
      <c r="B35" s="123" t="str">
        <f>'2.1'!B35</f>
        <v>ANUSHA RAGHAVENDRA HEGDE</v>
      </c>
      <c r="C35" s="119" t="str">
        <f>'2.1'!C35</f>
        <v>B</v>
      </c>
      <c r="D35" s="190">
        <v>5</v>
      </c>
      <c r="E35" s="192">
        <v>5</v>
      </c>
      <c r="F35" s="192">
        <v>5</v>
      </c>
      <c r="G35" s="192">
        <v>5</v>
      </c>
      <c r="H35" s="192">
        <v>4</v>
      </c>
      <c r="I35" s="192"/>
      <c r="J35" s="192"/>
      <c r="K35" s="192">
        <v>10</v>
      </c>
      <c r="L35" s="192">
        <v>7</v>
      </c>
      <c r="M35" s="192">
        <v>8</v>
      </c>
      <c r="N35" s="192"/>
      <c r="O35" s="192">
        <v>15</v>
      </c>
      <c r="P35" s="120"/>
      <c r="Q35" s="26">
        <f t="shared" si="2"/>
        <v>64</v>
      </c>
    </row>
    <row r="36" spans="1:17" s="13" customFormat="1" x14ac:dyDescent="0.25">
      <c r="A36" s="181" t="str">
        <f>'2.1'!A36</f>
        <v>MB207622</v>
      </c>
      <c r="B36" s="182" t="str">
        <f>'2.1'!B36</f>
        <v>APEKSHA P</v>
      </c>
      <c r="C36" s="181" t="str">
        <f>'2.1'!C36</f>
        <v>A</v>
      </c>
      <c r="D36" s="19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4"/>
      <c r="Q36" s="185">
        <f t="shared" si="2"/>
        <v>0</v>
      </c>
    </row>
    <row r="37" spans="1:17" s="13" customFormat="1" x14ac:dyDescent="0.25">
      <c r="A37" s="119" t="str">
        <f>'2.1'!A37</f>
        <v>MB207623</v>
      </c>
      <c r="B37" s="123" t="str">
        <f>'2.1'!B37</f>
        <v>APOORVA M</v>
      </c>
      <c r="C37" s="119" t="str">
        <f>'2.1'!C37</f>
        <v>C</v>
      </c>
      <c r="D37" s="190">
        <v>5</v>
      </c>
      <c r="E37" s="190">
        <v>5</v>
      </c>
      <c r="F37" s="190">
        <v>5</v>
      </c>
      <c r="G37" s="190"/>
      <c r="H37" s="190"/>
      <c r="I37" s="190">
        <v>5</v>
      </c>
      <c r="J37" s="190">
        <v>5</v>
      </c>
      <c r="K37" s="190">
        <v>10</v>
      </c>
      <c r="L37" s="190">
        <v>10</v>
      </c>
      <c r="M37" s="190"/>
      <c r="N37" s="190">
        <v>7</v>
      </c>
      <c r="O37" s="190">
        <v>15</v>
      </c>
      <c r="P37" s="120"/>
      <c r="Q37" s="26">
        <f t="shared" si="2"/>
        <v>67</v>
      </c>
    </row>
    <row r="38" spans="1:17" s="13" customFormat="1" x14ac:dyDescent="0.25">
      <c r="A38" s="119" t="str">
        <f>'2.1'!A38</f>
        <v>MB207624</v>
      </c>
      <c r="B38" s="123" t="str">
        <f>'2.1'!B38</f>
        <v>APOORVA RAGHU RAO</v>
      </c>
      <c r="C38" s="119" t="str">
        <f>'2.1'!C38</f>
        <v>B</v>
      </c>
      <c r="D38" s="190">
        <v>5</v>
      </c>
      <c r="E38" s="190">
        <v>5</v>
      </c>
      <c r="F38" s="190">
        <v>5</v>
      </c>
      <c r="G38" s="190">
        <v>5</v>
      </c>
      <c r="H38" s="190">
        <v>4</v>
      </c>
      <c r="I38" s="190"/>
      <c r="J38" s="190"/>
      <c r="K38" s="190">
        <v>10</v>
      </c>
      <c r="L38" s="190">
        <v>7</v>
      </c>
      <c r="M38" s="190">
        <v>8</v>
      </c>
      <c r="N38" s="190"/>
      <c r="O38" s="190">
        <v>15</v>
      </c>
      <c r="P38" s="120"/>
      <c r="Q38" s="26">
        <f t="shared" si="2"/>
        <v>64</v>
      </c>
    </row>
    <row r="39" spans="1:17" s="13" customFormat="1" x14ac:dyDescent="0.25">
      <c r="A39" s="119" t="str">
        <f>'2.1'!A39</f>
        <v>MB207625</v>
      </c>
      <c r="B39" s="123" t="str">
        <f>'2.1'!B39</f>
        <v>APOORVA SUNIL PATIL</v>
      </c>
      <c r="C39" s="119" t="str">
        <f>'2.1'!C39</f>
        <v>A</v>
      </c>
      <c r="D39" s="190">
        <v>5</v>
      </c>
      <c r="E39" s="190">
        <v>5</v>
      </c>
      <c r="F39" s="190">
        <v>5</v>
      </c>
      <c r="G39" s="190"/>
      <c r="H39" s="190">
        <v>4</v>
      </c>
      <c r="I39" s="190"/>
      <c r="J39" s="190">
        <v>4</v>
      </c>
      <c r="K39" s="190">
        <v>10</v>
      </c>
      <c r="L39" s="190"/>
      <c r="M39" s="190">
        <v>10</v>
      </c>
      <c r="N39" s="190">
        <v>7</v>
      </c>
      <c r="O39" s="190">
        <v>13</v>
      </c>
      <c r="P39" s="120"/>
      <c r="Q39" s="26">
        <f t="shared" si="2"/>
        <v>63</v>
      </c>
    </row>
    <row r="40" spans="1:17" s="13" customFormat="1" x14ac:dyDescent="0.25">
      <c r="A40" s="119" t="str">
        <f>'2.1'!A40</f>
        <v>MB207626</v>
      </c>
      <c r="B40" s="123" t="str">
        <f>'2.1'!B40</f>
        <v>ARVIND RAJ V</v>
      </c>
      <c r="C40" s="119" t="str">
        <f>'2.1'!C40</f>
        <v>B</v>
      </c>
      <c r="D40" s="190">
        <v>5</v>
      </c>
      <c r="E40" s="190">
        <v>5</v>
      </c>
      <c r="F40" s="190">
        <v>5</v>
      </c>
      <c r="G40" s="190"/>
      <c r="H40" s="190"/>
      <c r="I40" s="190"/>
      <c r="J40" s="190"/>
      <c r="K40" s="190">
        <v>10</v>
      </c>
      <c r="L40" s="190"/>
      <c r="M40" s="190"/>
      <c r="N40" s="190"/>
      <c r="O40" s="190">
        <v>14</v>
      </c>
      <c r="P40" s="120"/>
      <c r="Q40" s="26">
        <f t="shared" si="2"/>
        <v>39</v>
      </c>
    </row>
    <row r="41" spans="1:17" s="13" customFormat="1" x14ac:dyDescent="0.25">
      <c r="A41" s="119" t="str">
        <f>'2.1'!A41</f>
        <v>MB207627</v>
      </c>
      <c r="B41" s="123" t="str">
        <f>'2.1'!B41</f>
        <v>ASHADEEP M HEGDE</v>
      </c>
      <c r="C41" s="119" t="str">
        <f>'2.1'!C41</f>
        <v>A</v>
      </c>
      <c r="D41" s="190">
        <v>2</v>
      </c>
      <c r="E41" s="190">
        <v>5</v>
      </c>
      <c r="F41" s="190"/>
      <c r="G41" s="190"/>
      <c r="H41" s="190">
        <v>3</v>
      </c>
      <c r="I41" s="190">
        <v>5</v>
      </c>
      <c r="J41" s="190">
        <v>5</v>
      </c>
      <c r="K41" s="190">
        <v>8</v>
      </c>
      <c r="L41" s="190">
        <v>10</v>
      </c>
      <c r="M41" s="190">
        <v>7</v>
      </c>
      <c r="N41" s="190"/>
      <c r="O41" s="190">
        <v>9</v>
      </c>
      <c r="P41" s="120"/>
      <c r="Q41" s="26">
        <f t="shared" si="2"/>
        <v>54</v>
      </c>
    </row>
    <row r="42" spans="1:17" s="13" customFormat="1" x14ac:dyDescent="0.25">
      <c r="A42" s="119" t="str">
        <f>'2.1'!A42</f>
        <v>MB207628</v>
      </c>
      <c r="B42" s="123" t="str">
        <f>'2.1'!B42</f>
        <v>BHARATH.C</v>
      </c>
      <c r="C42" s="119" t="str">
        <f>'2.1'!C42</f>
        <v>B</v>
      </c>
      <c r="D42" s="190">
        <v>5</v>
      </c>
      <c r="E42" s="190">
        <v>5</v>
      </c>
      <c r="F42" s="190"/>
      <c r="G42" s="190">
        <v>5</v>
      </c>
      <c r="H42" s="190">
        <v>4</v>
      </c>
      <c r="I42" s="190">
        <v>5</v>
      </c>
      <c r="J42" s="190"/>
      <c r="K42" s="190">
        <v>10</v>
      </c>
      <c r="L42" s="190">
        <v>10</v>
      </c>
      <c r="M42" s="190"/>
      <c r="N42" s="190">
        <v>10</v>
      </c>
      <c r="O42" s="190">
        <v>12</v>
      </c>
      <c r="P42" s="120"/>
      <c r="Q42" s="26">
        <f t="shared" si="2"/>
        <v>66</v>
      </c>
    </row>
    <row r="43" spans="1:17" s="13" customFormat="1" x14ac:dyDescent="0.25">
      <c r="A43" s="119" t="str">
        <f>'2.1'!A43</f>
        <v>MB207629</v>
      </c>
      <c r="B43" s="123" t="str">
        <f>'2.1'!B43</f>
        <v>BHAVANI VISHWAKARMA</v>
      </c>
      <c r="C43" s="119" t="str">
        <f>'2.1'!C43</f>
        <v>A</v>
      </c>
      <c r="D43" s="190">
        <v>5</v>
      </c>
      <c r="E43" s="190"/>
      <c r="F43" s="190">
        <v>5</v>
      </c>
      <c r="G43" s="190"/>
      <c r="H43" s="190">
        <v>4</v>
      </c>
      <c r="I43" s="190">
        <v>5</v>
      </c>
      <c r="J43" s="190">
        <v>5</v>
      </c>
      <c r="K43" s="190">
        <v>10</v>
      </c>
      <c r="L43" s="190">
        <v>10</v>
      </c>
      <c r="M43" s="190">
        <v>10</v>
      </c>
      <c r="N43" s="190"/>
      <c r="O43" s="190">
        <v>12</v>
      </c>
      <c r="P43" s="120"/>
      <c r="Q43" s="26">
        <f t="shared" si="2"/>
        <v>66</v>
      </c>
    </row>
    <row r="44" spans="1:17" s="13" customFormat="1" x14ac:dyDescent="0.25">
      <c r="A44" s="119" t="str">
        <f>'2.1'!A44</f>
        <v>MB207630</v>
      </c>
      <c r="B44" s="123" t="str">
        <f>'2.1'!B44</f>
        <v>C. PRASANTH KUMAR</v>
      </c>
      <c r="C44" s="119" t="str">
        <f>'2.1'!C44</f>
        <v>A</v>
      </c>
      <c r="D44" s="190">
        <v>5</v>
      </c>
      <c r="E44" s="190">
        <v>5</v>
      </c>
      <c r="F44" s="190">
        <v>5</v>
      </c>
      <c r="G44" s="190"/>
      <c r="H44" s="190">
        <v>4</v>
      </c>
      <c r="I44" s="190">
        <v>5</v>
      </c>
      <c r="J44" s="190"/>
      <c r="K44" s="190">
        <v>9</v>
      </c>
      <c r="L44" s="190">
        <v>7</v>
      </c>
      <c r="M44" s="190">
        <v>10</v>
      </c>
      <c r="N44" s="190"/>
      <c r="O44" s="190">
        <v>12</v>
      </c>
      <c r="P44" s="120"/>
      <c r="Q44" s="26">
        <f t="shared" si="2"/>
        <v>62</v>
      </c>
    </row>
    <row r="45" spans="1:17" s="13" customFormat="1" x14ac:dyDescent="0.25">
      <c r="A45" s="119" t="str">
        <f>'2.1'!A45</f>
        <v>MB207631</v>
      </c>
      <c r="B45" s="123" t="str">
        <f>'2.1'!B45</f>
        <v>C.PRANATHI</v>
      </c>
      <c r="C45" s="119" t="str">
        <f>'2.1'!C45</f>
        <v>C</v>
      </c>
      <c r="D45" s="190"/>
      <c r="E45" s="190">
        <v>5</v>
      </c>
      <c r="F45" s="190">
        <v>5</v>
      </c>
      <c r="G45" s="190">
        <v>2</v>
      </c>
      <c r="H45" s="190"/>
      <c r="I45" s="190">
        <v>5</v>
      </c>
      <c r="J45" s="190">
        <v>5</v>
      </c>
      <c r="K45" s="190">
        <v>10</v>
      </c>
      <c r="L45" s="190">
        <v>10</v>
      </c>
      <c r="M45" s="190">
        <v>10</v>
      </c>
      <c r="N45" s="190"/>
      <c r="O45" s="190">
        <v>15</v>
      </c>
      <c r="P45" s="120"/>
      <c r="Q45" s="26">
        <f t="shared" si="2"/>
        <v>67</v>
      </c>
    </row>
    <row r="46" spans="1:17" s="13" customFormat="1" x14ac:dyDescent="0.25">
      <c r="A46" s="119" t="str">
        <f>'2.1'!A46</f>
        <v>MB207632</v>
      </c>
      <c r="B46" s="123" t="str">
        <f>'2.1'!B46</f>
        <v>CAROL SWETHA NORONHA</v>
      </c>
      <c r="C46" s="119" t="str">
        <f>'2.1'!C46</f>
        <v>A</v>
      </c>
      <c r="D46" s="190">
        <v>5</v>
      </c>
      <c r="E46" s="190">
        <v>5</v>
      </c>
      <c r="F46" s="190">
        <v>5</v>
      </c>
      <c r="G46" s="190"/>
      <c r="H46" s="190"/>
      <c r="I46" s="190">
        <v>5</v>
      </c>
      <c r="J46" s="190">
        <v>5</v>
      </c>
      <c r="K46" s="190">
        <v>10</v>
      </c>
      <c r="L46" s="190">
        <v>10</v>
      </c>
      <c r="M46" s="190">
        <v>10</v>
      </c>
      <c r="N46" s="190"/>
      <c r="O46" s="190">
        <v>15</v>
      </c>
      <c r="P46" s="120"/>
      <c r="Q46" s="26">
        <f t="shared" si="2"/>
        <v>70</v>
      </c>
    </row>
    <row r="47" spans="1:17" s="13" customFormat="1" x14ac:dyDescent="0.25">
      <c r="A47" s="119" t="str">
        <f>'2.1'!A47</f>
        <v>MB207633</v>
      </c>
      <c r="B47" s="123" t="str">
        <f>'2.1'!B47</f>
        <v>CHAITHANYA BK</v>
      </c>
      <c r="C47" s="119" t="str">
        <f>'2.1'!C47</f>
        <v>C</v>
      </c>
      <c r="D47" s="190">
        <v>3</v>
      </c>
      <c r="E47" s="190">
        <v>5</v>
      </c>
      <c r="F47" s="190">
        <v>5</v>
      </c>
      <c r="G47" s="190"/>
      <c r="H47" s="190"/>
      <c r="I47" s="190">
        <v>5</v>
      </c>
      <c r="J47" s="190">
        <v>5</v>
      </c>
      <c r="K47" s="190">
        <v>10</v>
      </c>
      <c r="L47" s="190">
        <v>5</v>
      </c>
      <c r="M47" s="190">
        <v>8</v>
      </c>
      <c r="N47" s="190"/>
      <c r="O47" s="190">
        <v>13</v>
      </c>
      <c r="P47" s="120"/>
      <c r="Q47" s="26">
        <f t="shared" si="2"/>
        <v>59</v>
      </c>
    </row>
    <row r="48" spans="1:17" s="13" customFormat="1" x14ac:dyDescent="0.25">
      <c r="A48" s="119" t="str">
        <f>'2.1'!A48</f>
        <v>MB207634</v>
      </c>
      <c r="B48" s="123" t="str">
        <f>'2.1'!B48</f>
        <v>CHAKRAVARTHY BM</v>
      </c>
      <c r="C48" s="119" t="str">
        <f>'2.1'!C48</f>
        <v>C</v>
      </c>
      <c r="D48" s="190">
        <v>4</v>
      </c>
      <c r="E48" s="190">
        <v>5</v>
      </c>
      <c r="F48" s="190">
        <v>5</v>
      </c>
      <c r="G48" s="190"/>
      <c r="H48" s="190"/>
      <c r="I48" s="190">
        <v>5</v>
      </c>
      <c r="J48" s="190">
        <v>5</v>
      </c>
      <c r="K48" s="190">
        <v>10</v>
      </c>
      <c r="L48" s="190">
        <v>9.5</v>
      </c>
      <c r="M48" s="190">
        <v>10</v>
      </c>
      <c r="N48" s="190"/>
      <c r="O48" s="190">
        <v>15</v>
      </c>
      <c r="P48" s="120"/>
      <c r="Q48" s="26">
        <f t="shared" si="2"/>
        <v>68.5</v>
      </c>
    </row>
    <row r="49" spans="1:17" s="13" customFormat="1" x14ac:dyDescent="0.25">
      <c r="A49" s="119" t="str">
        <f>'2.1'!A49</f>
        <v>MB207635</v>
      </c>
      <c r="B49" s="123" t="str">
        <f>'2.1'!B49</f>
        <v>CHANDAN N H</v>
      </c>
      <c r="C49" s="119" t="str">
        <f>'2.1'!C49</f>
        <v>A</v>
      </c>
      <c r="D49" s="190">
        <v>5</v>
      </c>
      <c r="E49" s="190">
        <v>5</v>
      </c>
      <c r="F49" s="190">
        <v>5</v>
      </c>
      <c r="G49" s="190"/>
      <c r="H49" s="190">
        <v>5</v>
      </c>
      <c r="I49" s="190">
        <v>5</v>
      </c>
      <c r="J49" s="190"/>
      <c r="K49" s="190">
        <v>4</v>
      </c>
      <c r="L49" s="190">
        <v>10</v>
      </c>
      <c r="M49" s="190">
        <v>10</v>
      </c>
      <c r="N49" s="190"/>
      <c r="O49" s="190">
        <v>12</v>
      </c>
      <c r="P49" s="120"/>
      <c r="Q49" s="26">
        <f t="shared" si="2"/>
        <v>61</v>
      </c>
    </row>
    <row r="50" spans="1:17" s="13" customFormat="1" x14ac:dyDescent="0.25">
      <c r="A50" s="119" t="str">
        <f>'2.1'!A50</f>
        <v>MB207636</v>
      </c>
      <c r="B50" s="123" t="str">
        <f>'2.1'!B50</f>
        <v>CHANDAN S</v>
      </c>
      <c r="C50" s="119" t="str">
        <f>'2.1'!C50</f>
        <v>A</v>
      </c>
      <c r="D50" s="190">
        <v>5</v>
      </c>
      <c r="E50" s="190">
        <v>5</v>
      </c>
      <c r="F50" s="190">
        <v>5</v>
      </c>
      <c r="G50" s="190"/>
      <c r="H50" s="190"/>
      <c r="I50" s="190">
        <v>5</v>
      </c>
      <c r="J50" s="190">
        <v>5</v>
      </c>
      <c r="K50" s="190">
        <v>10</v>
      </c>
      <c r="L50" s="190">
        <v>10</v>
      </c>
      <c r="M50" s="190">
        <v>10</v>
      </c>
      <c r="N50" s="190"/>
      <c r="O50" s="190">
        <v>13</v>
      </c>
      <c r="P50" s="120"/>
      <c r="Q50" s="26">
        <f t="shared" si="2"/>
        <v>68</v>
      </c>
    </row>
    <row r="51" spans="1:17" s="13" customFormat="1" x14ac:dyDescent="0.25">
      <c r="A51" s="119" t="str">
        <f>'2.1'!A51</f>
        <v>MB207637</v>
      </c>
      <c r="B51" s="123" t="str">
        <f>'2.1'!B51</f>
        <v>CHANDANA.T</v>
      </c>
      <c r="C51" s="119" t="str">
        <f>'2.1'!C51</f>
        <v>C</v>
      </c>
      <c r="D51" s="190">
        <v>5</v>
      </c>
      <c r="E51" s="190">
        <v>5</v>
      </c>
      <c r="F51" s="190">
        <v>5</v>
      </c>
      <c r="G51" s="190"/>
      <c r="H51" s="190"/>
      <c r="I51" s="190">
        <v>5</v>
      </c>
      <c r="J51" s="190">
        <v>5</v>
      </c>
      <c r="K51" s="190">
        <v>10</v>
      </c>
      <c r="L51" s="190">
        <v>10</v>
      </c>
      <c r="M51" s="190">
        <v>10</v>
      </c>
      <c r="N51" s="190"/>
      <c r="O51" s="190">
        <v>15</v>
      </c>
      <c r="P51" s="120"/>
      <c r="Q51" s="26">
        <f t="shared" si="2"/>
        <v>70</v>
      </c>
    </row>
    <row r="52" spans="1:17" s="13" customFormat="1" x14ac:dyDescent="0.25">
      <c r="A52" s="119" t="str">
        <f>'2.1'!A52</f>
        <v>MB207638</v>
      </c>
      <c r="B52" s="123" t="str">
        <f>'2.1'!B52</f>
        <v>CHETANA. S</v>
      </c>
      <c r="C52" s="119" t="str">
        <f>'2.1'!C52</f>
        <v>C</v>
      </c>
      <c r="D52" s="190">
        <v>5</v>
      </c>
      <c r="E52" s="190">
        <v>5</v>
      </c>
      <c r="F52" s="190">
        <v>5</v>
      </c>
      <c r="G52" s="190"/>
      <c r="H52" s="190"/>
      <c r="I52" s="190">
        <v>5</v>
      </c>
      <c r="J52" s="190">
        <v>5</v>
      </c>
      <c r="K52" s="190">
        <v>10</v>
      </c>
      <c r="L52" s="190">
        <v>10</v>
      </c>
      <c r="M52" s="190">
        <v>10</v>
      </c>
      <c r="N52" s="190"/>
      <c r="O52" s="190">
        <v>15</v>
      </c>
      <c r="P52" s="120"/>
      <c r="Q52" s="26">
        <f t="shared" si="2"/>
        <v>70</v>
      </c>
    </row>
    <row r="53" spans="1:17" s="13" customFormat="1" x14ac:dyDescent="0.25">
      <c r="A53" s="119" t="str">
        <f>'2.1'!A53</f>
        <v>MB207639</v>
      </c>
      <c r="B53" s="123" t="str">
        <f>'2.1'!B53</f>
        <v>CHETHAN S</v>
      </c>
      <c r="C53" s="119" t="str">
        <f>'2.1'!C53</f>
        <v>C</v>
      </c>
      <c r="D53" s="190">
        <v>5</v>
      </c>
      <c r="E53" s="190">
        <v>5</v>
      </c>
      <c r="F53" s="190">
        <v>5</v>
      </c>
      <c r="G53" s="190"/>
      <c r="H53" s="190"/>
      <c r="I53" s="190">
        <v>5</v>
      </c>
      <c r="J53" s="190">
        <v>5</v>
      </c>
      <c r="K53" s="190">
        <v>10</v>
      </c>
      <c r="L53" s="190">
        <v>10</v>
      </c>
      <c r="M53" s="190">
        <v>10</v>
      </c>
      <c r="N53" s="190"/>
      <c r="O53" s="190">
        <v>15</v>
      </c>
      <c r="P53" s="120"/>
      <c r="Q53" s="26">
        <f t="shared" si="2"/>
        <v>70</v>
      </c>
    </row>
    <row r="54" spans="1:17" s="13" customFormat="1" x14ac:dyDescent="0.25">
      <c r="A54" s="119" t="str">
        <f>'2.1'!A54</f>
        <v>MB207640</v>
      </c>
      <c r="B54" s="123" t="str">
        <f>'2.1'!B54</f>
        <v>CHINMAY HEGDE</v>
      </c>
      <c r="C54" s="119" t="str">
        <f>'2.1'!C54</f>
        <v>C</v>
      </c>
      <c r="D54" s="190">
        <v>5</v>
      </c>
      <c r="E54" s="190">
        <v>5</v>
      </c>
      <c r="F54" s="190">
        <v>5</v>
      </c>
      <c r="G54" s="190"/>
      <c r="H54" s="190"/>
      <c r="I54" s="190">
        <v>5</v>
      </c>
      <c r="J54" s="190">
        <v>5</v>
      </c>
      <c r="K54" s="190">
        <v>10</v>
      </c>
      <c r="L54" s="190">
        <v>10</v>
      </c>
      <c r="M54" s="190">
        <v>10</v>
      </c>
      <c r="N54" s="190"/>
      <c r="O54" s="190">
        <v>15</v>
      </c>
      <c r="P54" s="120"/>
      <c r="Q54" s="26">
        <f t="shared" si="2"/>
        <v>70</v>
      </c>
    </row>
    <row r="55" spans="1:17" s="13" customFormat="1" x14ac:dyDescent="0.25">
      <c r="A55" s="119" t="str">
        <f>'2.1'!A55</f>
        <v>MB207641</v>
      </c>
      <c r="B55" s="123" t="str">
        <f>'2.1'!B55</f>
        <v>DARSHINI G</v>
      </c>
      <c r="C55" s="119" t="str">
        <f>'2.1'!C55</f>
        <v>A</v>
      </c>
      <c r="D55" s="190">
        <v>5</v>
      </c>
      <c r="E55" s="190">
        <v>5</v>
      </c>
      <c r="F55" s="190">
        <v>5</v>
      </c>
      <c r="G55" s="190"/>
      <c r="H55" s="190"/>
      <c r="I55" s="190">
        <v>5</v>
      </c>
      <c r="J55" s="190">
        <v>5</v>
      </c>
      <c r="K55" s="190">
        <v>10</v>
      </c>
      <c r="L55" s="190">
        <v>10</v>
      </c>
      <c r="M55" s="190">
        <v>7</v>
      </c>
      <c r="N55" s="190"/>
      <c r="O55" s="190">
        <v>14</v>
      </c>
      <c r="P55" s="120"/>
      <c r="Q55" s="26">
        <f t="shared" si="2"/>
        <v>66</v>
      </c>
    </row>
    <row r="56" spans="1:17" s="13" customFormat="1" x14ac:dyDescent="0.25">
      <c r="A56" s="119" t="str">
        <f>'2.1'!A56</f>
        <v>MB207642</v>
      </c>
      <c r="B56" s="123" t="str">
        <f>'2.1'!B56</f>
        <v>DEEKSHA BOPAIAH</v>
      </c>
      <c r="C56" s="119" t="str">
        <f>'2.1'!C56</f>
        <v>A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20"/>
      <c r="Q56" s="26">
        <f t="shared" si="2"/>
        <v>0</v>
      </c>
    </row>
    <row r="57" spans="1:17" s="13" customFormat="1" x14ac:dyDescent="0.25">
      <c r="A57" s="119" t="str">
        <f>'2.1'!A57</f>
        <v>MB207643</v>
      </c>
      <c r="B57" s="123" t="str">
        <f>'2.1'!B57</f>
        <v>DELSON GLAN D SILVA</v>
      </c>
      <c r="C57" s="119" t="str">
        <f>'2.1'!C57</f>
        <v>A</v>
      </c>
      <c r="D57" s="190">
        <v>5</v>
      </c>
      <c r="E57" s="190">
        <v>4</v>
      </c>
      <c r="F57" s="190">
        <v>5</v>
      </c>
      <c r="G57" s="190"/>
      <c r="H57" s="190">
        <v>4</v>
      </c>
      <c r="I57" s="190"/>
      <c r="J57" s="190">
        <v>5</v>
      </c>
      <c r="K57" s="190">
        <v>6</v>
      </c>
      <c r="L57" s="190">
        <v>8</v>
      </c>
      <c r="M57" s="190">
        <v>6</v>
      </c>
      <c r="N57" s="190"/>
      <c r="O57" s="190">
        <v>13</v>
      </c>
      <c r="P57" s="120"/>
      <c r="Q57" s="26">
        <f t="shared" si="2"/>
        <v>56</v>
      </c>
    </row>
    <row r="58" spans="1:17" s="13" customFormat="1" x14ac:dyDescent="0.25">
      <c r="A58" s="119" t="str">
        <f>'2.1'!A58</f>
        <v>MB207644</v>
      </c>
      <c r="B58" s="123" t="str">
        <f>'2.1'!B58</f>
        <v>DHANANJAY DURVE</v>
      </c>
      <c r="C58" s="119" t="str">
        <f>'2.1'!C58</f>
        <v>C</v>
      </c>
      <c r="D58" s="190">
        <v>4</v>
      </c>
      <c r="E58" s="190">
        <v>4</v>
      </c>
      <c r="F58" s="190">
        <v>5</v>
      </c>
      <c r="G58" s="190">
        <v>0</v>
      </c>
      <c r="H58" s="190">
        <v>0</v>
      </c>
      <c r="I58" s="190">
        <v>5</v>
      </c>
      <c r="J58" s="190">
        <v>5</v>
      </c>
      <c r="K58" s="190">
        <v>9.5</v>
      </c>
      <c r="L58" s="190">
        <v>10</v>
      </c>
      <c r="M58" s="190">
        <v>10</v>
      </c>
      <c r="N58" s="190"/>
      <c r="O58" s="190">
        <v>15</v>
      </c>
      <c r="P58" s="120"/>
      <c r="Q58" s="26">
        <f t="shared" si="2"/>
        <v>67.5</v>
      </c>
    </row>
    <row r="59" spans="1:17" s="13" customFormat="1" x14ac:dyDescent="0.25">
      <c r="A59" s="119" t="str">
        <f>'2.1'!A59</f>
        <v>MB207645</v>
      </c>
      <c r="B59" s="123" t="str">
        <f>'2.1'!B59</f>
        <v>DHANASHRI SUBHASH KABRA</v>
      </c>
      <c r="C59" s="119" t="str">
        <f>'2.1'!C59</f>
        <v>A</v>
      </c>
      <c r="D59" s="190">
        <v>4</v>
      </c>
      <c r="E59" s="190">
        <v>5</v>
      </c>
      <c r="F59" s="190">
        <v>3</v>
      </c>
      <c r="G59" s="190"/>
      <c r="H59" s="190"/>
      <c r="I59" s="190">
        <v>5</v>
      </c>
      <c r="J59" s="190">
        <v>5</v>
      </c>
      <c r="K59" s="190">
        <v>6</v>
      </c>
      <c r="L59" s="190">
        <v>10</v>
      </c>
      <c r="M59" s="190">
        <v>10</v>
      </c>
      <c r="N59" s="190"/>
      <c r="O59" s="190">
        <v>12</v>
      </c>
      <c r="P59" s="120"/>
      <c r="Q59" s="26">
        <f t="shared" si="2"/>
        <v>60</v>
      </c>
    </row>
    <row r="60" spans="1:17" s="13" customFormat="1" x14ac:dyDescent="0.25">
      <c r="A60" s="119" t="str">
        <f>'2.1'!A60</f>
        <v>MB207646</v>
      </c>
      <c r="B60" s="123" t="str">
        <f>'2.1'!B60</f>
        <v>DISHA SANTOSH NAIK</v>
      </c>
      <c r="C60" s="119" t="str">
        <f>'2.1'!C60</f>
        <v>C</v>
      </c>
      <c r="D60" s="190">
        <v>5</v>
      </c>
      <c r="E60" s="190">
        <v>5</v>
      </c>
      <c r="F60" s="190">
        <v>5</v>
      </c>
      <c r="G60" s="190"/>
      <c r="H60" s="190"/>
      <c r="I60" s="190">
        <v>5</v>
      </c>
      <c r="J60" s="190">
        <v>5</v>
      </c>
      <c r="K60" s="190">
        <v>10</v>
      </c>
      <c r="L60" s="190">
        <v>10</v>
      </c>
      <c r="M60" s="190">
        <v>10</v>
      </c>
      <c r="N60" s="190"/>
      <c r="O60" s="190">
        <v>15</v>
      </c>
      <c r="P60" s="120"/>
      <c r="Q60" s="26">
        <f t="shared" si="2"/>
        <v>70</v>
      </c>
    </row>
    <row r="61" spans="1:17" s="13" customFormat="1" x14ac:dyDescent="0.25">
      <c r="A61" s="119" t="str">
        <f>'2.1'!A61</f>
        <v>MB207647</v>
      </c>
      <c r="B61" s="123" t="str">
        <f>'2.1'!B61</f>
        <v>DIVESH</v>
      </c>
      <c r="C61" s="119" t="str">
        <f>'2.1'!C61</f>
        <v>B</v>
      </c>
      <c r="D61" s="190">
        <v>5</v>
      </c>
      <c r="E61" s="190">
        <v>5</v>
      </c>
      <c r="F61" s="190">
        <v>5</v>
      </c>
      <c r="G61" s="190">
        <v>5</v>
      </c>
      <c r="H61" s="190">
        <v>4</v>
      </c>
      <c r="I61" s="190"/>
      <c r="J61" s="190"/>
      <c r="K61" s="190">
        <v>10</v>
      </c>
      <c r="L61" s="190">
        <v>10</v>
      </c>
      <c r="M61" s="190">
        <v>10</v>
      </c>
      <c r="N61" s="190"/>
      <c r="O61" s="190">
        <v>15</v>
      </c>
      <c r="P61" s="120"/>
      <c r="Q61" s="26">
        <f t="shared" si="2"/>
        <v>69</v>
      </c>
    </row>
    <row r="62" spans="1:17" s="13" customFormat="1" x14ac:dyDescent="0.25">
      <c r="A62" s="119" t="str">
        <f>'2.1'!A62</f>
        <v>MB207648</v>
      </c>
      <c r="B62" s="123" t="str">
        <f>'2.1'!B62</f>
        <v>DRINYA K CHANDRAN</v>
      </c>
      <c r="C62" s="119" t="str">
        <f>'2.1'!C62</f>
        <v>A</v>
      </c>
      <c r="D62" s="190">
        <v>4</v>
      </c>
      <c r="E62" s="190">
        <v>5</v>
      </c>
      <c r="F62" s="190">
        <v>5</v>
      </c>
      <c r="G62" s="190"/>
      <c r="H62" s="190">
        <v>4</v>
      </c>
      <c r="I62" s="190">
        <v>5</v>
      </c>
      <c r="J62" s="190"/>
      <c r="K62" s="190">
        <v>10</v>
      </c>
      <c r="L62" s="190">
        <v>10</v>
      </c>
      <c r="M62" s="190">
        <v>8</v>
      </c>
      <c r="N62" s="190"/>
      <c r="O62" s="190">
        <v>14</v>
      </c>
      <c r="P62" s="120"/>
      <c r="Q62" s="26">
        <f t="shared" si="2"/>
        <v>65</v>
      </c>
    </row>
    <row r="63" spans="1:17" s="13" customFormat="1" x14ac:dyDescent="0.25">
      <c r="A63" s="119" t="str">
        <f>'2.1'!A63</f>
        <v>MB207649</v>
      </c>
      <c r="B63" s="123" t="str">
        <f>'2.1'!B63</f>
        <v>ESHANYA M</v>
      </c>
      <c r="C63" s="119" t="str">
        <f>'2.1'!C63</f>
        <v>A</v>
      </c>
      <c r="D63" s="190">
        <v>5</v>
      </c>
      <c r="E63" s="190">
        <v>5</v>
      </c>
      <c r="F63" s="190">
        <v>5</v>
      </c>
      <c r="G63" s="190"/>
      <c r="H63" s="190"/>
      <c r="I63" s="190">
        <v>5</v>
      </c>
      <c r="J63" s="190">
        <v>5</v>
      </c>
      <c r="K63" s="190">
        <v>10</v>
      </c>
      <c r="L63" s="190">
        <v>10</v>
      </c>
      <c r="M63" s="190">
        <v>7</v>
      </c>
      <c r="N63" s="190"/>
      <c r="O63" s="190">
        <v>15</v>
      </c>
      <c r="P63" s="120"/>
      <c r="Q63" s="26">
        <f t="shared" si="2"/>
        <v>67</v>
      </c>
    </row>
    <row r="64" spans="1:17" s="13" customFormat="1" x14ac:dyDescent="0.25">
      <c r="A64" s="119" t="str">
        <f>'2.1'!A64</f>
        <v>MB207650</v>
      </c>
      <c r="B64" s="123" t="str">
        <f>'2.1'!B64</f>
        <v>ESHWAR DARSHAN.K.M</v>
      </c>
      <c r="C64" s="119" t="str">
        <f>'2.1'!C64</f>
        <v>A</v>
      </c>
      <c r="D64" s="190">
        <v>5</v>
      </c>
      <c r="E64" s="190">
        <v>5</v>
      </c>
      <c r="F64" s="190">
        <v>5</v>
      </c>
      <c r="G64" s="190"/>
      <c r="H64" s="190">
        <v>3</v>
      </c>
      <c r="I64" s="190">
        <v>5</v>
      </c>
      <c r="J64" s="190">
        <v>5</v>
      </c>
      <c r="K64" s="190">
        <v>5</v>
      </c>
      <c r="L64" s="190">
        <v>8</v>
      </c>
      <c r="M64" s="190">
        <v>10</v>
      </c>
      <c r="N64" s="190"/>
      <c r="O64" s="190">
        <v>10</v>
      </c>
      <c r="P64" s="120"/>
      <c r="Q64" s="26">
        <f t="shared" si="2"/>
        <v>61</v>
      </c>
    </row>
    <row r="65" spans="1:17" s="13" customFormat="1" x14ac:dyDescent="0.25">
      <c r="A65" s="119" t="str">
        <f>'2.1'!A65</f>
        <v>MB207651</v>
      </c>
      <c r="B65" s="123" t="str">
        <f>'2.1'!B65</f>
        <v>GAUTHAM M</v>
      </c>
      <c r="C65" s="119" t="str">
        <f>'2.1'!C65</f>
        <v>A</v>
      </c>
      <c r="D65" s="190">
        <v>5</v>
      </c>
      <c r="E65" s="190">
        <v>5</v>
      </c>
      <c r="F65" s="190"/>
      <c r="G65" s="190">
        <v>4</v>
      </c>
      <c r="H65" s="190"/>
      <c r="I65" s="190">
        <v>3</v>
      </c>
      <c r="J65" s="190"/>
      <c r="K65" s="190">
        <v>10</v>
      </c>
      <c r="L65" s="190">
        <v>10</v>
      </c>
      <c r="M65" s="190">
        <v>10</v>
      </c>
      <c r="N65" s="190"/>
      <c r="O65" s="190">
        <v>13</v>
      </c>
      <c r="P65" s="120"/>
      <c r="Q65" s="26">
        <f t="shared" si="2"/>
        <v>60</v>
      </c>
    </row>
    <row r="66" spans="1:17" s="13" customFormat="1" x14ac:dyDescent="0.25">
      <c r="A66" s="119" t="str">
        <f>'2.1'!A66</f>
        <v>MB207652</v>
      </c>
      <c r="B66" s="123" t="str">
        <f>'2.1'!B66</f>
        <v>GOKUL NAYAK</v>
      </c>
      <c r="C66" s="119" t="str">
        <f>'2.1'!C66</f>
        <v>A</v>
      </c>
      <c r="D66" s="190">
        <v>5</v>
      </c>
      <c r="E66" s="190">
        <v>5</v>
      </c>
      <c r="F66" s="190"/>
      <c r="G66" s="190"/>
      <c r="H66" s="190">
        <v>4</v>
      </c>
      <c r="I66" s="190">
        <v>5</v>
      </c>
      <c r="J66" s="190"/>
      <c r="K66" s="190">
        <v>10</v>
      </c>
      <c r="L66" s="190">
        <v>10</v>
      </c>
      <c r="M66" s="190">
        <v>10</v>
      </c>
      <c r="N66" s="190"/>
      <c r="O66" s="190">
        <v>14</v>
      </c>
      <c r="P66" s="120"/>
      <c r="Q66" s="26">
        <f t="shared" si="2"/>
        <v>63</v>
      </c>
    </row>
    <row r="67" spans="1:17" s="13" customFormat="1" x14ac:dyDescent="0.25">
      <c r="A67" s="119" t="str">
        <f>'2.1'!A67</f>
        <v>MB207653</v>
      </c>
      <c r="B67" s="123" t="str">
        <f>'2.1'!B67</f>
        <v>GURU RAGHAVENDRA S</v>
      </c>
      <c r="C67" s="119" t="str">
        <f>'2.1'!C67</f>
        <v>C</v>
      </c>
      <c r="D67" s="190">
        <v>5</v>
      </c>
      <c r="E67" s="190">
        <v>5</v>
      </c>
      <c r="F67" s="190"/>
      <c r="G67" s="190"/>
      <c r="H67" s="190">
        <v>3</v>
      </c>
      <c r="I67" s="190">
        <v>5</v>
      </c>
      <c r="J67" s="190">
        <v>5</v>
      </c>
      <c r="K67" s="190">
        <v>10</v>
      </c>
      <c r="L67" s="190">
        <v>10</v>
      </c>
      <c r="M67" s="190">
        <v>10</v>
      </c>
      <c r="N67" s="190"/>
      <c r="O67" s="190">
        <v>15</v>
      </c>
      <c r="P67" s="120"/>
      <c r="Q67" s="26">
        <f t="shared" si="2"/>
        <v>68</v>
      </c>
    </row>
    <row r="68" spans="1:17" s="13" customFormat="1" x14ac:dyDescent="0.25">
      <c r="A68" s="119" t="str">
        <f>'2.1'!A68</f>
        <v>MB207654</v>
      </c>
      <c r="B68" s="123" t="str">
        <f>'2.1'!B68</f>
        <v>H R RITHESHA</v>
      </c>
      <c r="C68" s="119" t="str">
        <f>'2.1'!C68</f>
        <v>A</v>
      </c>
      <c r="D68" s="190"/>
      <c r="E68" s="190">
        <v>5</v>
      </c>
      <c r="F68" s="190">
        <v>4</v>
      </c>
      <c r="G68" s="190">
        <v>4</v>
      </c>
      <c r="H68" s="190">
        <v>3</v>
      </c>
      <c r="I68" s="190">
        <v>4</v>
      </c>
      <c r="J68" s="190"/>
      <c r="K68" s="190"/>
      <c r="L68" s="190">
        <v>8</v>
      </c>
      <c r="M68" s="190">
        <v>8</v>
      </c>
      <c r="N68" s="190"/>
      <c r="O68" s="190">
        <v>7</v>
      </c>
      <c r="P68" s="120"/>
      <c r="Q68" s="26">
        <f t="shared" si="2"/>
        <v>43</v>
      </c>
    </row>
    <row r="69" spans="1:17" s="13" customFormat="1" x14ac:dyDescent="0.25">
      <c r="A69" s="119" t="str">
        <f>'2.1'!A69</f>
        <v>MB207655</v>
      </c>
      <c r="B69" s="123" t="str">
        <f>'2.1'!B69</f>
        <v>INDRANEEL DAS</v>
      </c>
      <c r="C69" s="119" t="str">
        <f>'2.1'!C69</f>
        <v>A</v>
      </c>
      <c r="D69" s="190">
        <v>5</v>
      </c>
      <c r="E69" s="190">
        <v>5</v>
      </c>
      <c r="F69" s="190">
        <v>5</v>
      </c>
      <c r="G69" s="190"/>
      <c r="H69" s="190"/>
      <c r="I69" s="190">
        <v>5</v>
      </c>
      <c r="J69" s="190">
        <v>5</v>
      </c>
      <c r="K69" s="190">
        <v>9</v>
      </c>
      <c r="L69" s="190">
        <v>10</v>
      </c>
      <c r="M69" s="190">
        <v>10</v>
      </c>
      <c r="N69" s="190"/>
      <c r="O69" s="190">
        <v>14</v>
      </c>
      <c r="P69" s="120"/>
      <c r="Q69" s="26">
        <f t="shared" si="2"/>
        <v>68</v>
      </c>
    </row>
    <row r="70" spans="1:17" s="13" customFormat="1" x14ac:dyDescent="0.25">
      <c r="A70" s="119" t="str">
        <f>'2.1'!A70</f>
        <v>MB207656</v>
      </c>
      <c r="B70" s="123" t="str">
        <f>'2.1'!B70</f>
        <v>JAGRITY</v>
      </c>
      <c r="C70" s="119" t="str">
        <f>'2.1'!C70</f>
        <v>A</v>
      </c>
      <c r="D70" s="190">
        <v>4</v>
      </c>
      <c r="E70" s="190">
        <v>5</v>
      </c>
      <c r="F70" s="190">
        <v>5</v>
      </c>
      <c r="G70" s="190"/>
      <c r="H70" s="190"/>
      <c r="I70" s="190">
        <v>5</v>
      </c>
      <c r="J70" s="190">
        <v>5</v>
      </c>
      <c r="K70" s="190">
        <v>10</v>
      </c>
      <c r="L70" s="190"/>
      <c r="M70" s="190">
        <v>10</v>
      </c>
      <c r="N70" s="190">
        <v>7</v>
      </c>
      <c r="O70" s="190">
        <v>10</v>
      </c>
      <c r="P70" s="120"/>
      <c r="Q70" s="26">
        <f t="shared" si="2"/>
        <v>61</v>
      </c>
    </row>
    <row r="71" spans="1:17" s="13" customFormat="1" x14ac:dyDescent="0.25">
      <c r="A71" s="119" t="str">
        <f>'2.1'!A71</f>
        <v>MB207657</v>
      </c>
      <c r="B71" s="123" t="str">
        <f>'2.1'!B71</f>
        <v>JANAK KARKERA J</v>
      </c>
      <c r="C71" s="119" t="str">
        <f>'2.1'!C71</f>
        <v>A</v>
      </c>
      <c r="D71" s="190">
        <v>5</v>
      </c>
      <c r="E71" s="190">
        <v>5</v>
      </c>
      <c r="F71" s="190">
        <v>5</v>
      </c>
      <c r="G71" s="190"/>
      <c r="H71" s="190">
        <v>5</v>
      </c>
      <c r="I71" s="190">
        <v>4</v>
      </c>
      <c r="J71" s="190"/>
      <c r="K71" s="190">
        <v>10</v>
      </c>
      <c r="L71" s="190">
        <v>7</v>
      </c>
      <c r="M71" s="190">
        <v>8</v>
      </c>
      <c r="N71" s="190"/>
      <c r="O71" s="190">
        <v>13</v>
      </c>
      <c r="P71" s="120"/>
      <c r="Q71" s="26">
        <f t="shared" si="2"/>
        <v>62</v>
      </c>
    </row>
    <row r="72" spans="1:17" s="13" customFormat="1" x14ac:dyDescent="0.25">
      <c r="A72" s="119" t="str">
        <f>'2.1'!A72</f>
        <v>MB207658</v>
      </c>
      <c r="B72" s="123" t="str">
        <f>'2.1'!B72</f>
        <v>K KIRTHAN</v>
      </c>
      <c r="C72" s="119" t="str">
        <f>'2.1'!C72</f>
        <v>A</v>
      </c>
      <c r="D72" s="190">
        <v>5</v>
      </c>
      <c r="E72" s="190">
        <v>5</v>
      </c>
      <c r="F72" s="190">
        <v>5</v>
      </c>
      <c r="G72" s="190"/>
      <c r="H72" s="190">
        <v>5</v>
      </c>
      <c r="I72" s="190"/>
      <c r="J72" s="190">
        <v>5</v>
      </c>
      <c r="K72" s="190">
        <v>10</v>
      </c>
      <c r="L72" s="190">
        <v>10</v>
      </c>
      <c r="M72" s="190">
        <v>9</v>
      </c>
      <c r="N72" s="190"/>
      <c r="O72" s="190">
        <v>13</v>
      </c>
      <c r="P72" s="120"/>
      <c r="Q72" s="26">
        <f t="shared" si="2"/>
        <v>67</v>
      </c>
    </row>
    <row r="73" spans="1:17" s="13" customFormat="1" x14ac:dyDescent="0.25">
      <c r="A73" s="119" t="str">
        <f>'2.1'!A73</f>
        <v>MB207659</v>
      </c>
      <c r="B73" s="123" t="str">
        <f>'2.1'!B73</f>
        <v>KARNIKA MRIDUL</v>
      </c>
      <c r="C73" s="119" t="str">
        <f>'2.1'!C73</f>
        <v>A</v>
      </c>
      <c r="D73" s="190">
        <v>5</v>
      </c>
      <c r="E73" s="190">
        <v>2</v>
      </c>
      <c r="F73" s="190">
        <v>5</v>
      </c>
      <c r="G73" s="190"/>
      <c r="H73" s="190"/>
      <c r="I73" s="190">
        <v>4</v>
      </c>
      <c r="J73" s="190">
        <v>5</v>
      </c>
      <c r="K73" s="190">
        <v>8</v>
      </c>
      <c r="L73" s="190">
        <v>7</v>
      </c>
      <c r="M73" s="190">
        <v>10</v>
      </c>
      <c r="N73" s="190"/>
      <c r="O73" s="190">
        <v>8</v>
      </c>
      <c r="P73" s="120"/>
      <c r="Q73" s="26">
        <f t="shared" si="2"/>
        <v>54</v>
      </c>
    </row>
    <row r="74" spans="1:17" s="13" customFormat="1" x14ac:dyDescent="0.25">
      <c r="A74" s="119" t="str">
        <f>'2.1'!A74</f>
        <v>MB207660</v>
      </c>
      <c r="B74" s="123" t="str">
        <f>'2.1'!B74</f>
        <v>KARTHIK.M.S</v>
      </c>
      <c r="C74" s="119" t="str">
        <f>'2.1'!C74</f>
        <v>A</v>
      </c>
      <c r="D74" s="190">
        <v>5</v>
      </c>
      <c r="E74" s="190">
        <v>5</v>
      </c>
      <c r="F74" s="190">
        <v>5</v>
      </c>
      <c r="G74" s="190"/>
      <c r="H74" s="190"/>
      <c r="I74" s="190">
        <v>3</v>
      </c>
      <c r="J74" s="190">
        <v>5</v>
      </c>
      <c r="K74" s="190">
        <v>9</v>
      </c>
      <c r="L74" s="190">
        <v>9</v>
      </c>
      <c r="M74" s="190">
        <v>10</v>
      </c>
      <c r="N74" s="190"/>
      <c r="O74" s="190">
        <v>12</v>
      </c>
      <c r="P74" s="120"/>
      <c r="Q74" s="26">
        <f t="shared" si="2"/>
        <v>63</v>
      </c>
    </row>
    <row r="75" spans="1:17" s="13" customFormat="1" x14ac:dyDescent="0.25">
      <c r="A75" s="119" t="str">
        <f>'2.1'!A75</f>
        <v>MB207661</v>
      </c>
      <c r="B75" s="123" t="str">
        <f>'2.1'!B75</f>
        <v>KARUNA V DIVATE</v>
      </c>
      <c r="C75" s="119" t="str">
        <f>'2.1'!C75</f>
        <v>A</v>
      </c>
      <c r="D75" s="190">
        <v>5</v>
      </c>
      <c r="E75" s="190">
        <v>5</v>
      </c>
      <c r="F75" s="190">
        <v>5</v>
      </c>
      <c r="G75" s="190"/>
      <c r="H75" s="190"/>
      <c r="I75" s="190">
        <v>5</v>
      </c>
      <c r="J75" s="190">
        <v>5</v>
      </c>
      <c r="K75" s="190">
        <v>10</v>
      </c>
      <c r="L75" s="190">
        <v>9</v>
      </c>
      <c r="M75" s="190">
        <v>10</v>
      </c>
      <c r="N75" s="190"/>
      <c r="O75" s="190">
        <v>13</v>
      </c>
      <c r="P75" s="120"/>
      <c r="Q75" s="26">
        <f t="shared" si="2"/>
        <v>67</v>
      </c>
    </row>
    <row r="76" spans="1:17" s="13" customFormat="1" x14ac:dyDescent="0.25">
      <c r="A76" s="119" t="str">
        <f>'2.1'!A76</f>
        <v>MB207662</v>
      </c>
      <c r="B76" s="123" t="str">
        <f>'2.1'!B76</f>
        <v>KAUSHIK CB</v>
      </c>
      <c r="C76" s="119" t="str">
        <f>'2.1'!C76</f>
        <v>A</v>
      </c>
      <c r="D76" s="190">
        <v>5</v>
      </c>
      <c r="E76" s="190">
        <v>5</v>
      </c>
      <c r="F76" s="190">
        <v>5</v>
      </c>
      <c r="G76" s="190"/>
      <c r="H76" s="190"/>
      <c r="I76" s="190">
        <v>5</v>
      </c>
      <c r="J76" s="190">
        <v>4</v>
      </c>
      <c r="K76" s="190">
        <v>8</v>
      </c>
      <c r="L76" s="190">
        <v>8</v>
      </c>
      <c r="M76" s="190">
        <v>8</v>
      </c>
      <c r="N76" s="190"/>
      <c r="O76" s="190">
        <v>12</v>
      </c>
      <c r="P76" s="120"/>
      <c r="Q76" s="26">
        <f t="shared" si="2"/>
        <v>60</v>
      </c>
    </row>
    <row r="77" spans="1:17" s="13" customFormat="1" x14ac:dyDescent="0.25">
      <c r="A77" s="119" t="str">
        <f>'2.1'!A77</f>
        <v>MB207663</v>
      </c>
      <c r="B77" s="123" t="str">
        <f>'2.1'!B77</f>
        <v>KAVYA GANAPATI HEGDE</v>
      </c>
      <c r="C77" s="119" t="str">
        <f>'2.1'!C77</f>
        <v>A</v>
      </c>
      <c r="D77" s="190">
        <v>5</v>
      </c>
      <c r="E77" s="190">
        <v>5</v>
      </c>
      <c r="F77" s="190">
        <v>5</v>
      </c>
      <c r="G77" s="190"/>
      <c r="H77" s="190">
        <v>4</v>
      </c>
      <c r="I77" s="190">
        <v>1</v>
      </c>
      <c r="J77" s="190">
        <v>5</v>
      </c>
      <c r="K77" s="190">
        <v>10</v>
      </c>
      <c r="L77" s="190">
        <v>8</v>
      </c>
      <c r="M77" s="190">
        <v>8</v>
      </c>
      <c r="N77" s="190"/>
      <c r="O77" s="190">
        <v>13</v>
      </c>
      <c r="P77" s="120"/>
      <c r="Q77" s="26">
        <f t="shared" si="2"/>
        <v>64</v>
      </c>
    </row>
    <row r="78" spans="1:17" s="13" customFormat="1" x14ac:dyDescent="0.25">
      <c r="A78" s="181" t="str">
        <f>'2.1'!A78</f>
        <v>MB207664</v>
      </c>
      <c r="B78" s="182" t="str">
        <f>'2.1'!B78</f>
        <v>KETHA SUSHMITHA MADHULEKHA</v>
      </c>
      <c r="C78" s="181" t="str">
        <f>'2.1'!C78</f>
        <v>A</v>
      </c>
      <c r="D78" s="19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4"/>
      <c r="Q78" s="185">
        <f t="shared" si="2"/>
        <v>0</v>
      </c>
    </row>
    <row r="79" spans="1:17" s="13" customFormat="1" x14ac:dyDescent="0.25">
      <c r="A79" s="119" t="str">
        <f>'2.1'!A79</f>
        <v>MB207665</v>
      </c>
      <c r="B79" s="123" t="str">
        <f>'2.1'!B79</f>
        <v>KOPPOLU SUDARSAN RAHUL</v>
      </c>
      <c r="C79" s="119" t="str">
        <f>'2.1'!C79</f>
        <v>C</v>
      </c>
      <c r="D79" s="192">
        <v>4</v>
      </c>
      <c r="E79" s="192">
        <v>5</v>
      </c>
      <c r="F79" s="192">
        <v>2</v>
      </c>
      <c r="G79" s="192"/>
      <c r="H79" s="192"/>
      <c r="I79" s="192"/>
      <c r="J79" s="192"/>
      <c r="K79" s="192">
        <v>10</v>
      </c>
      <c r="L79" s="192">
        <v>10</v>
      </c>
      <c r="M79" s="192">
        <v>8</v>
      </c>
      <c r="N79" s="192"/>
      <c r="O79" s="192"/>
      <c r="P79" s="120"/>
      <c r="Q79" s="26">
        <f t="shared" si="2"/>
        <v>39</v>
      </c>
    </row>
    <row r="80" spans="1:17" s="13" customFormat="1" x14ac:dyDescent="0.25">
      <c r="A80" s="119" t="str">
        <f>'2.1'!A80</f>
        <v>MB207666</v>
      </c>
      <c r="B80" s="123" t="str">
        <f>'2.1'!B80</f>
        <v>KOUNDINYA.R</v>
      </c>
      <c r="C80" s="119" t="str">
        <f>'2.1'!C80</f>
        <v>B</v>
      </c>
      <c r="D80" s="192">
        <v>5</v>
      </c>
      <c r="E80" s="192">
        <v>5</v>
      </c>
      <c r="F80" s="192">
        <v>5</v>
      </c>
      <c r="G80" s="192">
        <v>5</v>
      </c>
      <c r="H80" s="192">
        <v>4</v>
      </c>
      <c r="I80" s="192"/>
      <c r="J80" s="192"/>
      <c r="K80" s="192">
        <v>10</v>
      </c>
      <c r="L80" s="192">
        <v>10</v>
      </c>
      <c r="M80" s="192">
        <v>10</v>
      </c>
      <c r="N80" s="192"/>
      <c r="O80" s="192">
        <v>15</v>
      </c>
      <c r="P80" s="120"/>
      <c r="Q80" s="26">
        <f t="shared" si="2"/>
        <v>69</v>
      </c>
    </row>
    <row r="81" spans="1:17" s="13" customFormat="1" x14ac:dyDescent="0.25">
      <c r="A81" s="119" t="str">
        <f>'2.1'!A81</f>
        <v>MB207667</v>
      </c>
      <c r="B81" s="123" t="str">
        <f>'2.1'!B81</f>
        <v>KRITIKA SHANTHARAM SHENOY</v>
      </c>
      <c r="C81" s="119" t="str">
        <f>'2.1'!C81</f>
        <v>B</v>
      </c>
      <c r="D81" s="192">
        <v>5</v>
      </c>
      <c r="E81" s="192">
        <v>5</v>
      </c>
      <c r="F81" s="192">
        <v>5</v>
      </c>
      <c r="G81" s="192">
        <v>5</v>
      </c>
      <c r="H81" s="192">
        <v>4</v>
      </c>
      <c r="I81" s="192"/>
      <c r="J81" s="192"/>
      <c r="K81" s="192">
        <v>10</v>
      </c>
      <c r="L81" s="192">
        <v>10</v>
      </c>
      <c r="M81" s="192">
        <v>9</v>
      </c>
      <c r="N81" s="192"/>
      <c r="O81" s="192">
        <v>15</v>
      </c>
      <c r="P81" s="120"/>
      <c r="Q81" s="26">
        <f t="shared" si="2"/>
        <v>68</v>
      </c>
    </row>
    <row r="82" spans="1:17" s="13" customFormat="1" x14ac:dyDescent="0.25">
      <c r="A82" s="119" t="str">
        <f>'2.1'!A82</f>
        <v>MB207668</v>
      </c>
      <c r="B82" s="123" t="str">
        <f>'2.1'!B82</f>
        <v>LIKHITH H K</v>
      </c>
      <c r="C82" s="119" t="str">
        <f>'2.1'!C82</f>
        <v>A</v>
      </c>
      <c r="D82" s="192">
        <v>5</v>
      </c>
      <c r="E82" s="192">
        <v>3</v>
      </c>
      <c r="F82" s="192">
        <v>5</v>
      </c>
      <c r="G82" s="192"/>
      <c r="H82" s="192">
        <v>4</v>
      </c>
      <c r="I82" s="192">
        <v>5</v>
      </c>
      <c r="J82" s="192">
        <v>5</v>
      </c>
      <c r="K82" s="192">
        <v>9</v>
      </c>
      <c r="L82" s="192">
        <v>8</v>
      </c>
      <c r="M82" s="192">
        <v>8</v>
      </c>
      <c r="N82" s="192"/>
      <c r="O82" s="192">
        <v>13</v>
      </c>
      <c r="P82" s="120"/>
      <c r="Q82" s="26">
        <f t="shared" si="2"/>
        <v>65</v>
      </c>
    </row>
    <row r="83" spans="1:17" s="13" customFormat="1" x14ac:dyDescent="0.25">
      <c r="A83" s="119" t="str">
        <f>'2.1'!A83</f>
        <v>MB207669</v>
      </c>
      <c r="B83" s="123" t="str">
        <f>'2.1'!B83</f>
        <v>M JANANI PRIYA</v>
      </c>
      <c r="C83" s="119" t="str">
        <f>'2.1'!C83</f>
        <v>A</v>
      </c>
      <c r="D83" s="192">
        <v>5</v>
      </c>
      <c r="E83" s="192">
        <v>5</v>
      </c>
      <c r="F83" s="192">
        <v>5</v>
      </c>
      <c r="G83" s="192"/>
      <c r="H83" s="192"/>
      <c r="I83" s="192">
        <v>3</v>
      </c>
      <c r="J83" s="192">
        <v>5</v>
      </c>
      <c r="K83" s="192">
        <v>10</v>
      </c>
      <c r="L83" s="192">
        <v>10</v>
      </c>
      <c r="M83" s="192">
        <v>10</v>
      </c>
      <c r="N83" s="192"/>
      <c r="O83" s="192">
        <v>12</v>
      </c>
      <c r="P83" s="120"/>
      <c r="Q83" s="26">
        <f t="shared" ref="Q83:Q146" si="3">SUM(D83:O83)</f>
        <v>65</v>
      </c>
    </row>
    <row r="84" spans="1:17" s="13" customFormat="1" x14ac:dyDescent="0.25">
      <c r="A84" s="119" t="str">
        <f>'2.1'!A84</f>
        <v>MB207670</v>
      </c>
      <c r="B84" s="123" t="str">
        <f>'2.1'!B84</f>
        <v>MAHESH S</v>
      </c>
      <c r="C84" s="119" t="str">
        <f>'2.1'!C84</f>
        <v>A</v>
      </c>
      <c r="D84" s="192">
        <v>5</v>
      </c>
      <c r="E84" s="192">
        <v>3</v>
      </c>
      <c r="F84" s="192">
        <v>5</v>
      </c>
      <c r="G84" s="192"/>
      <c r="H84" s="192"/>
      <c r="I84" s="192">
        <v>4</v>
      </c>
      <c r="J84" s="192">
        <v>5</v>
      </c>
      <c r="K84" s="192">
        <v>10</v>
      </c>
      <c r="L84" s="192">
        <v>10</v>
      </c>
      <c r="M84" s="192">
        <v>10</v>
      </c>
      <c r="N84" s="192"/>
      <c r="O84" s="192">
        <v>13</v>
      </c>
      <c r="P84" s="120"/>
      <c r="Q84" s="26">
        <f t="shared" si="3"/>
        <v>65</v>
      </c>
    </row>
    <row r="85" spans="1:17" s="13" customFormat="1" x14ac:dyDescent="0.25">
      <c r="A85" s="119" t="str">
        <f>'2.1'!A85</f>
        <v>MB207671</v>
      </c>
      <c r="B85" s="123" t="str">
        <f>'2.1'!B85</f>
        <v>MAHIMA HARISH BHAT</v>
      </c>
      <c r="C85" s="119" t="str">
        <f>'2.1'!C85</f>
        <v>B</v>
      </c>
      <c r="D85" s="192">
        <v>5</v>
      </c>
      <c r="E85" s="192">
        <v>5</v>
      </c>
      <c r="F85" s="192">
        <v>5</v>
      </c>
      <c r="G85" s="192">
        <v>5</v>
      </c>
      <c r="H85" s="192"/>
      <c r="I85" s="192">
        <v>5</v>
      </c>
      <c r="J85" s="192"/>
      <c r="K85" s="192">
        <v>10</v>
      </c>
      <c r="L85" s="192">
        <v>10</v>
      </c>
      <c r="M85" s="192">
        <v>10</v>
      </c>
      <c r="N85" s="192"/>
      <c r="O85" s="192">
        <v>15</v>
      </c>
      <c r="P85" s="120"/>
      <c r="Q85" s="26">
        <f t="shared" si="3"/>
        <v>70</v>
      </c>
    </row>
    <row r="86" spans="1:17" s="13" customFormat="1" x14ac:dyDescent="0.25">
      <c r="A86" s="119" t="str">
        <f>'2.1'!A86</f>
        <v>MB207672</v>
      </c>
      <c r="B86" s="123" t="str">
        <f>'2.1'!B86</f>
        <v>MALENDER S DEYANNAVAR</v>
      </c>
      <c r="C86" s="119" t="str">
        <f>'2.1'!C86</f>
        <v>B</v>
      </c>
      <c r="D86" s="192">
        <v>5</v>
      </c>
      <c r="E86" s="192">
        <v>5</v>
      </c>
      <c r="F86" s="192">
        <v>5</v>
      </c>
      <c r="G86" s="192">
        <v>5</v>
      </c>
      <c r="H86" s="192">
        <v>4</v>
      </c>
      <c r="I86" s="192"/>
      <c r="J86" s="192"/>
      <c r="K86" s="192">
        <v>10</v>
      </c>
      <c r="L86" s="192">
        <v>10</v>
      </c>
      <c r="M86" s="192">
        <v>9</v>
      </c>
      <c r="N86" s="192"/>
      <c r="O86" s="192">
        <v>15</v>
      </c>
      <c r="P86" s="120"/>
      <c r="Q86" s="26">
        <f t="shared" si="3"/>
        <v>68</v>
      </c>
    </row>
    <row r="87" spans="1:17" s="13" customFormat="1" x14ac:dyDescent="0.25">
      <c r="A87" s="119" t="str">
        <f>'2.1'!A87</f>
        <v>MB207673</v>
      </c>
      <c r="B87" s="123" t="str">
        <f>'2.1'!B87</f>
        <v>MANOJ K B</v>
      </c>
      <c r="C87" s="119" t="str">
        <f>'2.1'!C87</f>
        <v>C</v>
      </c>
      <c r="D87" s="192">
        <v>4.5</v>
      </c>
      <c r="E87" s="192">
        <v>5</v>
      </c>
      <c r="F87" s="192">
        <v>5</v>
      </c>
      <c r="G87" s="192"/>
      <c r="H87" s="192"/>
      <c r="I87" s="192">
        <v>5</v>
      </c>
      <c r="J87" s="192">
        <v>5</v>
      </c>
      <c r="K87" s="192">
        <v>10</v>
      </c>
      <c r="L87" s="192">
        <v>9</v>
      </c>
      <c r="M87" s="192">
        <v>8</v>
      </c>
      <c r="N87" s="192"/>
      <c r="O87" s="192">
        <v>14.5</v>
      </c>
      <c r="P87" s="120"/>
      <c r="Q87" s="26">
        <f t="shared" si="3"/>
        <v>66</v>
      </c>
    </row>
    <row r="88" spans="1:17" s="13" customFormat="1" x14ac:dyDescent="0.25">
      <c r="A88" s="119" t="str">
        <f>'2.1'!A88</f>
        <v>MB207674</v>
      </c>
      <c r="B88" s="123" t="str">
        <f>'2.1'!B88</f>
        <v>MANOJ.M</v>
      </c>
      <c r="C88" s="119" t="str">
        <f>'2.1'!C88</f>
        <v>B</v>
      </c>
      <c r="D88" s="192">
        <v>5</v>
      </c>
      <c r="E88" s="192">
        <v>5</v>
      </c>
      <c r="F88" s="192">
        <v>5</v>
      </c>
      <c r="G88" s="192"/>
      <c r="H88" s="192"/>
      <c r="I88" s="192"/>
      <c r="J88" s="192"/>
      <c r="K88" s="192">
        <v>10</v>
      </c>
      <c r="L88" s="192">
        <v>10</v>
      </c>
      <c r="M88" s="192">
        <v>10</v>
      </c>
      <c r="N88" s="192"/>
      <c r="O88" s="192">
        <v>8</v>
      </c>
      <c r="P88" s="120"/>
      <c r="Q88" s="26">
        <f t="shared" si="3"/>
        <v>53</v>
      </c>
    </row>
    <row r="89" spans="1:17" s="13" customFormat="1" x14ac:dyDescent="0.25">
      <c r="A89" s="119" t="str">
        <f>'2.1'!A89</f>
        <v>MB207675</v>
      </c>
      <c r="B89" s="123" t="str">
        <f>'2.1'!B89</f>
        <v>MANU KIRAN H K</v>
      </c>
      <c r="C89" s="119" t="str">
        <f>'2.1'!C89</f>
        <v>A</v>
      </c>
      <c r="D89" s="192">
        <v>5</v>
      </c>
      <c r="E89" s="192">
        <v>5</v>
      </c>
      <c r="F89" s="192">
        <v>5</v>
      </c>
      <c r="G89" s="192"/>
      <c r="H89" s="192"/>
      <c r="I89" s="192">
        <v>5</v>
      </c>
      <c r="J89" s="192">
        <v>5</v>
      </c>
      <c r="K89" s="192">
        <v>10</v>
      </c>
      <c r="L89" s="192">
        <v>10</v>
      </c>
      <c r="M89" s="192">
        <v>10</v>
      </c>
      <c r="N89" s="192"/>
      <c r="O89" s="192">
        <v>15</v>
      </c>
      <c r="P89" s="120"/>
      <c r="Q89" s="26">
        <f t="shared" si="3"/>
        <v>70</v>
      </c>
    </row>
    <row r="90" spans="1:17" s="13" customFormat="1" x14ac:dyDescent="0.25">
      <c r="A90" s="119" t="str">
        <f>'2.1'!A90</f>
        <v>MB207676</v>
      </c>
      <c r="B90" s="123" t="str">
        <f>'2.1'!B90</f>
        <v>MAYUR K.S</v>
      </c>
      <c r="C90" s="119" t="str">
        <f>'2.1'!C90</f>
        <v>B</v>
      </c>
      <c r="D90" s="192">
        <v>5</v>
      </c>
      <c r="E90" s="192"/>
      <c r="F90" s="192">
        <v>5</v>
      </c>
      <c r="G90" s="192"/>
      <c r="H90" s="192">
        <v>3</v>
      </c>
      <c r="I90" s="192"/>
      <c r="J90" s="192"/>
      <c r="K90" s="192">
        <v>10</v>
      </c>
      <c r="L90" s="192"/>
      <c r="M90" s="192"/>
      <c r="N90" s="192"/>
      <c r="O90" s="192">
        <v>5</v>
      </c>
      <c r="P90" s="120"/>
      <c r="Q90" s="26">
        <f t="shared" si="3"/>
        <v>28</v>
      </c>
    </row>
    <row r="91" spans="1:17" s="13" customFormat="1" x14ac:dyDescent="0.25">
      <c r="A91" s="119" t="str">
        <f>'2.1'!A91</f>
        <v>MB207677</v>
      </c>
      <c r="B91" s="123" t="str">
        <f>'2.1'!B91</f>
        <v>MEGHANA VINAYAK HEGDE</v>
      </c>
      <c r="C91" s="119" t="str">
        <f>'2.1'!C91</f>
        <v>B</v>
      </c>
      <c r="D91" s="192">
        <v>5</v>
      </c>
      <c r="E91" s="192">
        <v>5</v>
      </c>
      <c r="F91" s="192">
        <v>5</v>
      </c>
      <c r="G91" s="192">
        <v>5</v>
      </c>
      <c r="H91" s="192"/>
      <c r="I91" s="192">
        <v>5</v>
      </c>
      <c r="J91" s="192"/>
      <c r="K91" s="192">
        <v>10</v>
      </c>
      <c r="L91" s="192">
        <v>10</v>
      </c>
      <c r="M91" s="192">
        <v>10</v>
      </c>
      <c r="N91" s="192"/>
      <c r="O91" s="192">
        <v>14</v>
      </c>
      <c r="P91" s="120"/>
      <c r="Q91" s="26">
        <f t="shared" si="3"/>
        <v>69</v>
      </c>
    </row>
    <row r="92" spans="1:17" s="13" customFormat="1" x14ac:dyDescent="0.25">
      <c r="A92" s="119" t="str">
        <f>'2.1'!A92</f>
        <v>MB207678</v>
      </c>
      <c r="B92" s="123" t="str">
        <f>'2.1'!B92</f>
        <v>MISHANA MOTESH DSOUZA</v>
      </c>
      <c r="C92" s="119" t="str">
        <f>'2.1'!C92</f>
        <v>B</v>
      </c>
      <c r="D92" s="192">
        <v>5</v>
      </c>
      <c r="E92" s="192">
        <v>5</v>
      </c>
      <c r="F92" s="192">
        <v>5</v>
      </c>
      <c r="G92" s="192">
        <v>5</v>
      </c>
      <c r="H92" s="192">
        <v>4</v>
      </c>
      <c r="I92" s="192"/>
      <c r="J92" s="192"/>
      <c r="K92" s="192">
        <v>10</v>
      </c>
      <c r="L92" s="192">
        <v>9</v>
      </c>
      <c r="M92" s="192"/>
      <c r="N92" s="192">
        <v>8</v>
      </c>
      <c r="O92" s="192">
        <v>14</v>
      </c>
      <c r="P92" s="120"/>
      <c r="Q92" s="26">
        <f t="shared" si="3"/>
        <v>65</v>
      </c>
    </row>
    <row r="93" spans="1:17" s="13" customFormat="1" x14ac:dyDescent="0.25">
      <c r="A93" s="119" t="str">
        <f>'2.1'!A93</f>
        <v>MB207679</v>
      </c>
      <c r="B93" s="123" t="str">
        <f>'2.1'!B93</f>
        <v>MOHAMADASADIQ MULLA</v>
      </c>
      <c r="C93" s="119" t="str">
        <f>'2.1'!C93</f>
        <v>B</v>
      </c>
      <c r="D93" s="192">
        <v>5</v>
      </c>
      <c r="E93" s="192">
        <v>5</v>
      </c>
      <c r="F93" s="192"/>
      <c r="G93" s="192">
        <v>5</v>
      </c>
      <c r="H93" s="192">
        <v>4</v>
      </c>
      <c r="I93" s="192">
        <v>5</v>
      </c>
      <c r="J93" s="192"/>
      <c r="K93" s="192">
        <v>9</v>
      </c>
      <c r="L93" s="192"/>
      <c r="M93" s="192">
        <v>9</v>
      </c>
      <c r="N93" s="192">
        <v>10</v>
      </c>
      <c r="O93" s="192">
        <v>13</v>
      </c>
      <c r="P93" s="120"/>
      <c r="Q93" s="26">
        <f t="shared" si="3"/>
        <v>65</v>
      </c>
    </row>
    <row r="94" spans="1:17" s="13" customFormat="1" x14ac:dyDescent="0.25">
      <c r="A94" s="119" t="str">
        <f>'2.1'!A94</f>
        <v>MB207680</v>
      </c>
      <c r="B94" s="123" t="str">
        <f>'2.1'!B94</f>
        <v>MOHAMED SAIFUDDIN F</v>
      </c>
      <c r="C94" s="119" t="str">
        <f>'2.1'!C94</f>
        <v>C</v>
      </c>
      <c r="D94" s="192">
        <v>5</v>
      </c>
      <c r="E94" s="192">
        <v>5</v>
      </c>
      <c r="F94" s="192">
        <v>5</v>
      </c>
      <c r="G94" s="192"/>
      <c r="H94" s="192"/>
      <c r="I94" s="192">
        <v>5</v>
      </c>
      <c r="J94" s="192">
        <v>5</v>
      </c>
      <c r="K94" s="192">
        <v>10</v>
      </c>
      <c r="L94" s="192"/>
      <c r="M94" s="192">
        <v>10</v>
      </c>
      <c r="N94" s="192">
        <v>5</v>
      </c>
      <c r="O94" s="192">
        <v>13</v>
      </c>
      <c r="P94" s="120"/>
      <c r="Q94" s="26">
        <f t="shared" si="3"/>
        <v>63</v>
      </c>
    </row>
    <row r="95" spans="1:17" s="13" customFormat="1" ht="21" x14ac:dyDescent="0.25">
      <c r="A95" s="119" t="str">
        <f>'2.1'!A95</f>
        <v>MB207681</v>
      </c>
      <c r="B95" s="123" t="str">
        <f>'2.1'!B95</f>
        <v>MOHAMMED MOHASIN YARNAL</v>
      </c>
      <c r="C95" s="119" t="str">
        <f>'2.1'!C95</f>
        <v>C</v>
      </c>
      <c r="D95" s="192">
        <v>5</v>
      </c>
      <c r="E95" s="192">
        <v>5</v>
      </c>
      <c r="F95" s="192">
        <v>5</v>
      </c>
      <c r="G95" s="192"/>
      <c r="H95" s="192"/>
      <c r="I95" s="192">
        <v>5</v>
      </c>
      <c r="J95" s="192">
        <v>5</v>
      </c>
      <c r="K95" s="192">
        <v>10</v>
      </c>
      <c r="L95" s="192">
        <v>10</v>
      </c>
      <c r="M95" s="192">
        <v>10</v>
      </c>
      <c r="N95" s="192"/>
      <c r="O95" s="192">
        <v>15</v>
      </c>
      <c r="P95" s="121"/>
      <c r="Q95" s="26">
        <f t="shared" si="3"/>
        <v>70</v>
      </c>
    </row>
    <row r="96" spans="1:17" s="13" customFormat="1" x14ac:dyDescent="0.25">
      <c r="A96" s="119" t="str">
        <f>'2.1'!A96</f>
        <v>MB207682</v>
      </c>
      <c r="B96" s="123" t="str">
        <f>'2.1'!B96</f>
        <v>MONISHA M</v>
      </c>
      <c r="C96" s="119" t="str">
        <f>'2.1'!C96</f>
        <v>C</v>
      </c>
      <c r="D96" s="192">
        <v>5</v>
      </c>
      <c r="E96" s="192">
        <v>5</v>
      </c>
      <c r="F96" s="192">
        <v>3</v>
      </c>
      <c r="G96" s="192"/>
      <c r="H96" s="192"/>
      <c r="I96" s="192">
        <v>4</v>
      </c>
      <c r="J96" s="192">
        <v>5</v>
      </c>
      <c r="K96" s="192">
        <v>10</v>
      </c>
      <c r="L96" s="192">
        <v>10</v>
      </c>
      <c r="M96" s="192">
        <v>8</v>
      </c>
      <c r="N96" s="192"/>
      <c r="O96" s="192">
        <v>14</v>
      </c>
      <c r="P96" s="120"/>
      <c r="Q96" s="26">
        <f t="shared" si="3"/>
        <v>64</v>
      </c>
    </row>
    <row r="97" spans="1:17" s="13" customFormat="1" x14ac:dyDescent="0.25">
      <c r="A97" s="119" t="str">
        <f>'2.1'!A97</f>
        <v>MB207683</v>
      </c>
      <c r="B97" s="123" t="str">
        <f>'2.1'!B97</f>
        <v>MRUTYUNJAYA SANGRESAKOPPA</v>
      </c>
      <c r="C97" s="119" t="str">
        <f>'2.1'!C97</f>
        <v>C</v>
      </c>
      <c r="D97" s="192">
        <v>5</v>
      </c>
      <c r="E97" s="192">
        <v>5</v>
      </c>
      <c r="F97" s="192">
        <v>5</v>
      </c>
      <c r="G97" s="192"/>
      <c r="H97" s="192"/>
      <c r="I97" s="192">
        <v>5</v>
      </c>
      <c r="J97" s="192">
        <v>4.5</v>
      </c>
      <c r="K97" s="192">
        <v>9.5</v>
      </c>
      <c r="L97" s="192">
        <v>10</v>
      </c>
      <c r="M97" s="192">
        <v>10</v>
      </c>
      <c r="N97" s="192"/>
      <c r="O97" s="192">
        <v>15</v>
      </c>
      <c r="P97" s="120"/>
      <c r="Q97" s="26">
        <f t="shared" si="3"/>
        <v>69</v>
      </c>
    </row>
    <row r="98" spans="1:17" s="13" customFormat="1" x14ac:dyDescent="0.25">
      <c r="A98" s="119" t="str">
        <f>'2.1'!A98</f>
        <v>MB207684</v>
      </c>
      <c r="B98" s="123" t="str">
        <f>'2.1'!B98</f>
        <v>N PRATHIBHA</v>
      </c>
      <c r="C98" s="119" t="str">
        <f>'2.1'!C98</f>
        <v>C</v>
      </c>
      <c r="D98" s="192">
        <v>2</v>
      </c>
      <c r="E98" s="192">
        <v>4</v>
      </c>
      <c r="F98" s="192">
        <v>5</v>
      </c>
      <c r="G98" s="192"/>
      <c r="H98" s="192">
        <v>3</v>
      </c>
      <c r="I98" s="192">
        <v>4</v>
      </c>
      <c r="J98" s="192"/>
      <c r="K98" s="192">
        <v>6</v>
      </c>
      <c r="L98" s="192">
        <v>8</v>
      </c>
      <c r="M98" s="192">
        <v>10</v>
      </c>
      <c r="N98" s="192"/>
      <c r="O98" s="192">
        <v>6</v>
      </c>
      <c r="P98" s="120"/>
      <c r="Q98" s="26">
        <f t="shared" si="3"/>
        <v>48</v>
      </c>
    </row>
    <row r="99" spans="1:17" s="13" customFormat="1" x14ac:dyDescent="0.25">
      <c r="A99" s="119" t="str">
        <f>'2.1'!A99</f>
        <v>MB207685</v>
      </c>
      <c r="B99" s="123" t="str">
        <f>'2.1'!B99</f>
        <v>NAVANDHAR NIKHIL MANISH</v>
      </c>
      <c r="C99" s="119" t="str">
        <f>'2.1'!C99</f>
        <v>A</v>
      </c>
      <c r="D99" s="192">
        <v>1</v>
      </c>
      <c r="E99" s="192">
        <v>5</v>
      </c>
      <c r="F99" s="192">
        <v>5</v>
      </c>
      <c r="G99" s="192"/>
      <c r="H99" s="192"/>
      <c r="I99" s="192">
        <v>4</v>
      </c>
      <c r="J99" s="192">
        <v>5</v>
      </c>
      <c r="K99" s="192"/>
      <c r="L99" s="192">
        <v>7</v>
      </c>
      <c r="M99" s="192">
        <v>3</v>
      </c>
      <c r="N99" s="192">
        <v>2</v>
      </c>
      <c r="O99" s="192">
        <v>3</v>
      </c>
      <c r="P99" s="120"/>
      <c r="Q99" s="26">
        <f t="shared" si="3"/>
        <v>35</v>
      </c>
    </row>
    <row r="100" spans="1:17" s="13" customFormat="1" x14ac:dyDescent="0.25">
      <c r="A100" s="119" t="str">
        <f>'2.1'!A100</f>
        <v>MB207686</v>
      </c>
      <c r="B100" s="123" t="str">
        <f>'2.1'!B100</f>
        <v>NEHA CHIDAMBAR KULKARNI</v>
      </c>
      <c r="C100" s="119" t="str">
        <f>'2.1'!C100</f>
        <v>B</v>
      </c>
      <c r="D100" s="192">
        <v>5</v>
      </c>
      <c r="E100" s="192">
        <v>5</v>
      </c>
      <c r="F100" s="192">
        <v>5</v>
      </c>
      <c r="G100" s="192">
        <v>3</v>
      </c>
      <c r="H100" s="192">
        <v>3</v>
      </c>
      <c r="I100" s="192"/>
      <c r="J100" s="192"/>
      <c r="K100" s="192">
        <v>9</v>
      </c>
      <c r="L100" s="192">
        <v>8</v>
      </c>
      <c r="M100" s="192">
        <v>8</v>
      </c>
      <c r="N100" s="192"/>
      <c r="O100" s="192">
        <v>14</v>
      </c>
      <c r="P100" s="120"/>
      <c r="Q100" s="26">
        <f t="shared" si="3"/>
        <v>60</v>
      </c>
    </row>
    <row r="101" spans="1:17" s="13" customFormat="1" x14ac:dyDescent="0.25">
      <c r="A101" s="119" t="str">
        <f>'2.1'!A101</f>
        <v>MB207687</v>
      </c>
      <c r="B101" s="123" t="str">
        <f>'2.1'!B101</f>
        <v>NIKHIL S KOTIAN</v>
      </c>
      <c r="C101" s="119" t="str">
        <f>'2.1'!C101</f>
        <v>B</v>
      </c>
      <c r="D101" s="192">
        <v>5</v>
      </c>
      <c r="E101" s="192">
        <v>5</v>
      </c>
      <c r="F101" s="192">
        <v>5</v>
      </c>
      <c r="G101" s="192"/>
      <c r="H101" s="192">
        <v>5</v>
      </c>
      <c r="I101" s="192"/>
      <c r="J101" s="192"/>
      <c r="K101" s="192">
        <v>10</v>
      </c>
      <c r="L101" s="192">
        <v>10</v>
      </c>
      <c r="M101" s="192"/>
      <c r="N101" s="192"/>
      <c r="O101" s="192">
        <v>11</v>
      </c>
      <c r="P101" s="120"/>
      <c r="Q101" s="26">
        <f t="shared" si="3"/>
        <v>51</v>
      </c>
    </row>
    <row r="102" spans="1:17" s="13" customFormat="1" x14ac:dyDescent="0.25">
      <c r="A102" s="119" t="str">
        <f>'2.1'!A102</f>
        <v>MB207688</v>
      </c>
      <c r="B102" s="123" t="str">
        <f>'2.1'!B102</f>
        <v>NIKITA</v>
      </c>
      <c r="C102" s="119" t="str">
        <f>'2.1'!C102</f>
        <v>B</v>
      </c>
      <c r="D102" s="192">
        <v>5</v>
      </c>
      <c r="E102" s="192">
        <v>5</v>
      </c>
      <c r="F102" s="192">
        <v>5</v>
      </c>
      <c r="G102" s="192">
        <v>5</v>
      </c>
      <c r="H102" s="192"/>
      <c r="I102" s="192">
        <v>5</v>
      </c>
      <c r="J102" s="192"/>
      <c r="K102" s="192">
        <v>10</v>
      </c>
      <c r="L102" s="192">
        <v>10</v>
      </c>
      <c r="M102" s="192">
        <v>10</v>
      </c>
      <c r="N102" s="192"/>
      <c r="O102" s="192">
        <v>15</v>
      </c>
      <c r="P102" s="120"/>
      <c r="Q102" s="26">
        <f t="shared" si="3"/>
        <v>70</v>
      </c>
    </row>
    <row r="103" spans="1:17" s="13" customFormat="1" x14ac:dyDescent="0.25">
      <c r="A103" s="119" t="str">
        <f>'2.1'!A103</f>
        <v>MB207689</v>
      </c>
      <c r="B103" s="123" t="str">
        <f>'2.1'!B103</f>
        <v>NIRANJAN M</v>
      </c>
      <c r="C103" s="119" t="str">
        <f>'2.1'!C103</f>
        <v>B</v>
      </c>
      <c r="D103" s="192">
        <v>5</v>
      </c>
      <c r="E103" s="192">
        <v>5</v>
      </c>
      <c r="F103" s="192">
        <v>5</v>
      </c>
      <c r="G103" s="192">
        <v>5</v>
      </c>
      <c r="H103" s="192">
        <v>4</v>
      </c>
      <c r="I103" s="192"/>
      <c r="J103" s="192"/>
      <c r="K103" s="192">
        <v>10</v>
      </c>
      <c r="L103" s="192">
        <v>10</v>
      </c>
      <c r="M103" s="192">
        <v>10</v>
      </c>
      <c r="N103" s="192"/>
      <c r="O103" s="192">
        <v>15</v>
      </c>
      <c r="P103" s="120"/>
      <c r="Q103" s="26">
        <f t="shared" si="3"/>
        <v>69</v>
      </c>
    </row>
    <row r="104" spans="1:17" s="13" customFormat="1" x14ac:dyDescent="0.25">
      <c r="A104" s="119" t="str">
        <f>'2.1'!A104</f>
        <v>MB207690</v>
      </c>
      <c r="B104" s="123" t="str">
        <f>'2.1'!B104</f>
        <v>NISHA T</v>
      </c>
      <c r="C104" s="119" t="str">
        <f>'2.1'!C104</f>
        <v>B</v>
      </c>
      <c r="D104" s="192">
        <v>5</v>
      </c>
      <c r="E104" s="192">
        <v>5</v>
      </c>
      <c r="F104" s="192">
        <v>5</v>
      </c>
      <c r="G104" s="192">
        <v>5</v>
      </c>
      <c r="H104" s="192"/>
      <c r="I104" s="192"/>
      <c r="J104" s="192"/>
      <c r="K104" s="192">
        <v>10</v>
      </c>
      <c r="L104" s="192">
        <v>10</v>
      </c>
      <c r="M104" s="192">
        <v>10</v>
      </c>
      <c r="N104" s="192"/>
      <c r="O104" s="192">
        <v>15</v>
      </c>
      <c r="P104" s="120"/>
      <c r="Q104" s="26">
        <f t="shared" si="3"/>
        <v>65</v>
      </c>
    </row>
    <row r="105" spans="1:17" s="13" customFormat="1" x14ac:dyDescent="0.25">
      <c r="A105" s="119" t="str">
        <f>'2.1'!A105</f>
        <v>MB207691</v>
      </c>
      <c r="B105" s="123" t="str">
        <f>'2.1'!B105</f>
        <v>NISHANT KUMAR SHARMA</v>
      </c>
      <c r="C105" s="119" t="str">
        <f>'2.1'!C105</f>
        <v>A</v>
      </c>
      <c r="D105" s="192">
        <v>2</v>
      </c>
      <c r="E105" s="192">
        <v>5</v>
      </c>
      <c r="F105" s="192">
        <v>5</v>
      </c>
      <c r="G105" s="192"/>
      <c r="H105" s="192"/>
      <c r="I105" s="192">
        <v>5</v>
      </c>
      <c r="J105" s="192"/>
      <c r="K105" s="192">
        <v>4</v>
      </c>
      <c r="L105" s="192">
        <v>8</v>
      </c>
      <c r="M105" s="192">
        <v>10</v>
      </c>
      <c r="N105" s="192">
        <v>4</v>
      </c>
      <c r="O105" s="192">
        <v>12</v>
      </c>
      <c r="P105" s="120"/>
      <c r="Q105" s="26">
        <f t="shared" si="3"/>
        <v>55</v>
      </c>
    </row>
    <row r="106" spans="1:17" s="13" customFormat="1" x14ac:dyDescent="0.25">
      <c r="A106" s="119" t="str">
        <f>'2.1'!A106</f>
        <v>MB207692</v>
      </c>
      <c r="B106" s="123" t="str">
        <f>'2.1'!B106</f>
        <v>P RAHUL SINGH</v>
      </c>
      <c r="C106" s="119" t="str">
        <f>'2.1'!C106</f>
        <v>C</v>
      </c>
      <c r="D106" s="192">
        <v>4</v>
      </c>
      <c r="E106" s="192"/>
      <c r="F106" s="192">
        <v>5</v>
      </c>
      <c r="G106" s="192"/>
      <c r="H106" s="192">
        <v>5</v>
      </c>
      <c r="I106" s="192">
        <v>5</v>
      </c>
      <c r="J106" s="192">
        <v>5</v>
      </c>
      <c r="K106" s="192">
        <v>9.5</v>
      </c>
      <c r="L106" s="192">
        <v>10</v>
      </c>
      <c r="M106" s="192">
        <v>6</v>
      </c>
      <c r="N106" s="192"/>
      <c r="O106" s="192">
        <v>15</v>
      </c>
      <c r="P106" s="120"/>
      <c r="Q106" s="26">
        <f t="shared" si="3"/>
        <v>64.5</v>
      </c>
    </row>
    <row r="107" spans="1:17" s="13" customFormat="1" x14ac:dyDescent="0.25">
      <c r="A107" s="119" t="str">
        <f>'2.1'!A107</f>
        <v>MB207693</v>
      </c>
      <c r="B107" s="123" t="str">
        <f>'2.1'!B107</f>
        <v>PHALGUNI P</v>
      </c>
      <c r="C107" s="119" t="str">
        <f>'2.1'!C107</f>
        <v>B</v>
      </c>
      <c r="D107" s="192">
        <v>5</v>
      </c>
      <c r="E107" s="192">
        <v>5</v>
      </c>
      <c r="F107" s="192">
        <v>5</v>
      </c>
      <c r="G107" s="192">
        <v>5</v>
      </c>
      <c r="H107" s="192">
        <v>4</v>
      </c>
      <c r="I107" s="192"/>
      <c r="J107" s="192"/>
      <c r="K107" s="192">
        <v>10</v>
      </c>
      <c r="L107" s="192">
        <v>10</v>
      </c>
      <c r="M107" s="192">
        <v>9</v>
      </c>
      <c r="N107" s="192"/>
      <c r="O107" s="192">
        <v>15</v>
      </c>
      <c r="P107" s="120"/>
      <c r="Q107" s="26">
        <f t="shared" si="3"/>
        <v>68</v>
      </c>
    </row>
    <row r="108" spans="1:17" s="13" customFormat="1" x14ac:dyDescent="0.25">
      <c r="A108" s="119" t="str">
        <f>'2.1'!A108</f>
        <v>MB207694</v>
      </c>
      <c r="B108" s="123" t="str">
        <f>'2.1'!B108</f>
        <v>PRAJNA</v>
      </c>
      <c r="C108" s="119" t="str">
        <f>'2.1'!C108</f>
        <v>A</v>
      </c>
      <c r="D108" s="192">
        <v>5</v>
      </c>
      <c r="E108" s="192">
        <v>5</v>
      </c>
      <c r="F108" s="192">
        <v>5</v>
      </c>
      <c r="G108" s="192"/>
      <c r="H108" s="192"/>
      <c r="I108" s="192"/>
      <c r="J108" s="192">
        <v>5</v>
      </c>
      <c r="K108" s="192">
        <v>5</v>
      </c>
      <c r="L108" s="192">
        <v>10</v>
      </c>
      <c r="M108" s="192">
        <v>10</v>
      </c>
      <c r="N108" s="192">
        <v>10</v>
      </c>
      <c r="O108" s="192">
        <v>15</v>
      </c>
      <c r="P108" s="120"/>
      <c r="Q108" s="26">
        <f t="shared" si="3"/>
        <v>70</v>
      </c>
    </row>
    <row r="109" spans="1:17" s="13" customFormat="1" x14ac:dyDescent="0.25">
      <c r="A109" s="119" t="str">
        <f>'2.1'!A109</f>
        <v>MB207695</v>
      </c>
      <c r="B109" s="123" t="str">
        <f>'2.1'!B109</f>
        <v>PRAJNA SHETTY</v>
      </c>
      <c r="C109" s="119" t="str">
        <f>'2.1'!C109</f>
        <v>A</v>
      </c>
      <c r="D109" s="192">
        <v>5</v>
      </c>
      <c r="E109" s="192">
        <v>5</v>
      </c>
      <c r="F109" s="192"/>
      <c r="G109" s="192">
        <v>4</v>
      </c>
      <c r="H109" s="192"/>
      <c r="I109" s="192">
        <v>3</v>
      </c>
      <c r="J109" s="192">
        <v>4</v>
      </c>
      <c r="K109" s="192"/>
      <c r="L109" s="192">
        <v>8</v>
      </c>
      <c r="M109" s="192">
        <v>8</v>
      </c>
      <c r="N109" s="192">
        <v>8</v>
      </c>
      <c r="O109" s="192">
        <v>11</v>
      </c>
      <c r="P109" s="120"/>
      <c r="Q109" s="26">
        <f t="shared" si="3"/>
        <v>56</v>
      </c>
    </row>
    <row r="110" spans="1:17" s="13" customFormat="1" x14ac:dyDescent="0.25">
      <c r="A110" s="119" t="str">
        <f>'2.1'!A110</f>
        <v>MB207696</v>
      </c>
      <c r="B110" s="123" t="str">
        <f>'2.1'!B110</f>
        <v>PRARTHANA SINGRI</v>
      </c>
      <c r="C110" s="119" t="str">
        <f>'2.1'!C110</f>
        <v>C</v>
      </c>
      <c r="D110" s="192">
        <v>5</v>
      </c>
      <c r="E110" s="192">
        <v>5</v>
      </c>
      <c r="F110" s="192">
        <v>5</v>
      </c>
      <c r="G110" s="192"/>
      <c r="H110" s="192"/>
      <c r="I110" s="192">
        <v>5</v>
      </c>
      <c r="J110" s="192">
        <v>5</v>
      </c>
      <c r="K110" s="192">
        <v>10</v>
      </c>
      <c r="L110" s="192"/>
      <c r="M110" s="192">
        <v>10</v>
      </c>
      <c r="N110" s="192">
        <v>7</v>
      </c>
      <c r="O110" s="192">
        <v>15</v>
      </c>
      <c r="P110" s="120"/>
      <c r="Q110" s="26">
        <f t="shared" si="3"/>
        <v>67</v>
      </c>
    </row>
    <row r="111" spans="1:17" s="13" customFormat="1" x14ac:dyDescent="0.25">
      <c r="A111" s="119" t="str">
        <f>'2.1'!A111</f>
        <v>MB207697</v>
      </c>
      <c r="B111" s="123" t="str">
        <f>'2.1'!B111</f>
        <v>PRARTHANA UPADHYAYA</v>
      </c>
      <c r="C111" s="119" t="str">
        <f>'2.1'!C111</f>
        <v>B</v>
      </c>
      <c r="D111" s="192">
        <v>5</v>
      </c>
      <c r="E111" s="192">
        <v>5</v>
      </c>
      <c r="F111" s="192">
        <v>5</v>
      </c>
      <c r="G111" s="192">
        <v>5</v>
      </c>
      <c r="H111" s="192"/>
      <c r="I111" s="192">
        <v>5</v>
      </c>
      <c r="J111" s="192"/>
      <c r="K111" s="192">
        <v>10</v>
      </c>
      <c r="L111" s="192">
        <v>10</v>
      </c>
      <c r="M111" s="192">
        <v>10</v>
      </c>
      <c r="N111" s="192"/>
      <c r="O111" s="192">
        <v>15</v>
      </c>
      <c r="P111" s="120"/>
      <c r="Q111" s="26">
        <f t="shared" si="3"/>
        <v>70</v>
      </c>
    </row>
    <row r="112" spans="1:17" s="13" customFormat="1" x14ac:dyDescent="0.25">
      <c r="A112" s="119" t="str">
        <f>'2.1'!A112</f>
        <v>MB207698</v>
      </c>
      <c r="B112" s="123" t="str">
        <f>'2.1'!B112</f>
        <v>PRASHANTH</v>
      </c>
      <c r="C112" s="119" t="str">
        <f>'2.1'!C112</f>
        <v>C</v>
      </c>
      <c r="D112" s="192">
        <v>5</v>
      </c>
      <c r="E112" s="192">
        <v>5</v>
      </c>
      <c r="F112" s="192">
        <v>5</v>
      </c>
      <c r="G112" s="192"/>
      <c r="H112" s="192"/>
      <c r="I112" s="192">
        <v>5</v>
      </c>
      <c r="J112" s="192">
        <v>4</v>
      </c>
      <c r="K112" s="192">
        <v>10</v>
      </c>
      <c r="L112" s="192">
        <v>10</v>
      </c>
      <c r="M112" s="192">
        <v>10</v>
      </c>
      <c r="N112" s="192"/>
      <c r="O112" s="192">
        <v>15</v>
      </c>
      <c r="P112" s="120"/>
      <c r="Q112" s="26">
        <f t="shared" si="3"/>
        <v>69</v>
      </c>
    </row>
    <row r="113" spans="1:17" s="13" customFormat="1" x14ac:dyDescent="0.25">
      <c r="A113" s="119" t="str">
        <f>'2.1'!A113</f>
        <v>MB207699</v>
      </c>
      <c r="B113" s="123" t="str">
        <f>'2.1'!B113</f>
        <v>PRATEEK PRABHU RAMANNAVAR</v>
      </c>
      <c r="C113" s="119" t="str">
        <f>'2.1'!C113</f>
        <v>C</v>
      </c>
      <c r="D113" s="192">
        <v>5</v>
      </c>
      <c r="E113" s="192">
        <v>4</v>
      </c>
      <c r="F113" s="192">
        <v>5</v>
      </c>
      <c r="G113" s="192"/>
      <c r="H113" s="192"/>
      <c r="I113" s="192">
        <v>5</v>
      </c>
      <c r="J113" s="192">
        <v>5</v>
      </c>
      <c r="K113" s="192">
        <v>10</v>
      </c>
      <c r="L113" s="192">
        <v>10</v>
      </c>
      <c r="M113" s="192">
        <v>10</v>
      </c>
      <c r="N113" s="192"/>
      <c r="O113" s="192">
        <v>15</v>
      </c>
      <c r="P113" s="120"/>
      <c r="Q113" s="26">
        <f t="shared" si="3"/>
        <v>69</v>
      </c>
    </row>
    <row r="114" spans="1:17" s="13" customFormat="1" x14ac:dyDescent="0.25">
      <c r="A114" s="119" t="str">
        <f>'2.1'!A114</f>
        <v>MB207700</v>
      </c>
      <c r="B114" s="123" t="str">
        <f>'2.1'!B114</f>
        <v>PRATEEKSHA R CHUNGANI</v>
      </c>
      <c r="C114" s="119" t="str">
        <f>'2.1'!C114</f>
        <v>A</v>
      </c>
      <c r="D114" s="192">
        <v>5</v>
      </c>
      <c r="E114" s="192">
        <v>4</v>
      </c>
      <c r="F114" s="192">
        <v>5</v>
      </c>
      <c r="G114" s="192"/>
      <c r="H114" s="192"/>
      <c r="I114" s="192"/>
      <c r="J114" s="192">
        <v>4</v>
      </c>
      <c r="K114" s="192">
        <v>5</v>
      </c>
      <c r="L114" s="192">
        <v>10</v>
      </c>
      <c r="M114" s="192">
        <v>10</v>
      </c>
      <c r="N114" s="192">
        <v>10</v>
      </c>
      <c r="O114" s="192">
        <v>15</v>
      </c>
      <c r="P114" s="120"/>
      <c r="Q114" s="26">
        <f t="shared" si="3"/>
        <v>68</v>
      </c>
    </row>
    <row r="115" spans="1:17" s="13" customFormat="1" x14ac:dyDescent="0.25">
      <c r="A115" s="119" t="str">
        <f>'2.1'!A115</f>
        <v>MB207701</v>
      </c>
      <c r="B115" s="123" t="str">
        <f>'2.1'!B115</f>
        <v>PRATIK</v>
      </c>
      <c r="C115" s="119" t="str">
        <f>'2.1'!C115</f>
        <v>B</v>
      </c>
      <c r="D115" s="192">
        <v>5</v>
      </c>
      <c r="E115" s="192">
        <v>5</v>
      </c>
      <c r="F115" s="192">
        <v>5</v>
      </c>
      <c r="G115" s="192">
        <v>5</v>
      </c>
      <c r="H115" s="192"/>
      <c r="I115" s="192"/>
      <c r="J115" s="192"/>
      <c r="K115" s="192">
        <v>10</v>
      </c>
      <c r="L115" s="192">
        <v>10</v>
      </c>
      <c r="M115" s="192">
        <v>10</v>
      </c>
      <c r="N115" s="192"/>
      <c r="O115" s="192">
        <v>5</v>
      </c>
      <c r="P115" s="120"/>
      <c r="Q115" s="26">
        <f t="shared" si="3"/>
        <v>55</v>
      </c>
    </row>
    <row r="116" spans="1:17" s="13" customFormat="1" x14ac:dyDescent="0.25">
      <c r="A116" s="119" t="str">
        <f>'2.1'!A116</f>
        <v>MB207702</v>
      </c>
      <c r="B116" s="123" t="str">
        <f>'2.1'!B116</f>
        <v>PRINSON DLIMA</v>
      </c>
      <c r="C116" s="119" t="str">
        <f>'2.1'!C116</f>
        <v>A</v>
      </c>
      <c r="D116" s="192">
        <v>3</v>
      </c>
      <c r="E116" s="192">
        <v>5</v>
      </c>
      <c r="F116" s="192">
        <v>5</v>
      </c>
      <c r="G116" s="192"/>
      <c r="H116" s="192"/>
      <c r="I116" s="192">
        <v>5</v>
      </c>
      <c r="J116" s="192"/>
      <c r="K116" s="192">
        <v>5</v>
      </c>
      <c r="L116" s="192">
        <v>10</v>
      </c>
      <c r="M116" s="192">
        <v>9</v>
      </c>
      <c r="N116" s="192">
        <v>7</v>
      </c>
      <c r="O116" s="192">
        <v>10</v>
      </c>
      <c r="P116" s="120"/>
      <c r="Q116" s="26">
        <f t="shared" si="3"/>
        <v>59</v>
      </c>
    </row>
    <row r="117" spans="1:17" s="13" customFormat="1" ht="23.25" x14ac:dyDescent="0.25">
      <c r="A117" s="119" t="str">
        <f>'2.1'!A117</f>
        <v>MB207703</v>
      </c>
      <c r="B117" s="123" t="str">
        <f>'2.1'!B117</f>
        <v>PRIYANKA. A</v>
      </c>
      <c r="C117" s="119" t="str">
        <f>'2.1'!C117</f>
        <v>A</v>
      </c>
      <c r="D117" s="192">
        <v>5</v>
      </c>
      <c r="E117" s="192"/>
      <c r="F117" s="192">
        <v>5</v>
      </c>
      <c r="G117" s="192"/>
      <c r="H117" s="192">
        <v>3</v>
      </c>
      <c r="I117" s="192">
        <v>5</v>
      </c>
      <c r="J117" s="192">
        <v>5</v>
      </c>
      <c r="K117" s="192"/>
      <c r="L117" s="192">
        <v>8</v>
      </c>
      <c r="M117" s="192">
        <v>10</v>
      </c>
      <c r="N117" s="192">
        <v>10</v>
      </c>
      <c r="O117" s="192">
        <v>13</v>
      </c>
      <c r="P117" s="122"/>
      <c r="Q117" s="26">
        <f t="shared" si="3"/>
        <v>64</v>
      </c>
    </row>
    <row r="118" spans="1:17" s="13" customFormat="1" x14ac:dyDescent="0.25">
      <c r="A118" s="119" t="str">
        <f>'2.1'!A118</f>
        <v>MB207704</v>
      </c>
      <c r="B118" s="123" t="str">
        <f>'2.1'!B118</f>
        <v>PUNITHA K</v>
      </c>
      <c r="C118" s="119" t="str">
        <f>'2.1'!C118</f>
        <v>B</v>
      </c>
      <c r="D118" s="192">
        <v>5</v>
      </c>
      <c r="E118" s="192">
        <v>5</v>
      </c>
      <c r="F118" s="192">
        <v>5</v>
      </c>
      <c r="G118" s="192">
        <v>5</v>
      </c>
      <c r="H118" s="192"/>
      <c r="I118" s="192">
        <v>5</v>
      </c>
      <c r="J118" s="192"/>
      <c r="K118" s="192">
        <v>10</v>
      </c>
      <c r="L118" s="192">
        <v>10</v>
      </c>
      <c r="M118" s="192">
        <v>5</v>
      </c>
      <c r="N118" s="192"/>
      <c r="O118" s="192">
        <v>15</v>
      </c>
      <c r="P118" s="120"/>
      <c r="Q118" s="26">
        <f t="shared" si="3"/>
        <v>65</v>
      </c>
    </row>
    <row r="119" spans="1:17" s="13" customFormat="1" x14ac:dyDescent="0.25">
      <c r="A119" s="119" t="str">
        <f>'2.1'!A119</f>
        <v>MB207705</v>
      </c>
      <c r="B119" s="123" t="str">
        <f>'2.1'!B119</f>
        <v>RACHANA D</v>
      </c>
      <c r="C119" s="119" t="str">
        <f>'2.1'!C119</f>
        <v>B</v>
      </c>
      <c r="D119" s="192">
        <v>5</v>
      </c>
      <c r="E119" s="192">
        <v>5</v>
      </c>
      <c r="F119" s="192">
        <v>5</v>
      </c>
      <c r="G119" s="192">
        <v>5</v>
      </c>
      <c r="H119" s="192"/>
      <c r="I119" s="192">
        <v>5</v>
      </c>
      <c r="J119" s="192"/>
      <c r="K119" s="192">
        <v>5</v>
      </c>
      <c r="L119" s="192">
        <v>10</v>
      </c>
      <c r="M119" s="192">
        <v>10</v>
      </c>
      <c r="N119" s="192"/>
      <c r="O119" s="192">
        <v>15</v>
      </c>
      <c r="P119" s="120"/>
      <c r="Q119" s="26">
        <f t="shared" si="3"/>
        <v>65</v>
      </c>
    </row>
    <row r="120" spans="1:17" s="13" customFormat="1" x14ac:dyDescent="0.25">
      <c r="A120" s="119" t="str">
        <f>'2.1'!A120</f>
        <v>MB207706</v>
      </c>
      <c r="B120" s="123" t="str">
        <f>'2.1'!B120</f>
        <v>RACHANA H GOWDA</v>
      </c>
      <c r="C120" s="119" t="str">
        <f>'2.1'!C120</f>
        <v>B</v>
      </c>
      <c r="D120" s="192">
        <v>5</v>
      </c>
      <c r="E120" s="192">
        <v>5</v>
      </c>
      <c r="F120" s="192">
        <v>5</v>
      </c>
      <c r="G120" s="192">
        <v>5</v>
      </c>
      <c r="H120" s="192"/>
      <c r="I120" s="192">
        <v>5</v>
      </c>
      <c r="J120" s="192"/>
      <c r="K120" s="192">
        <v>4</v>
      </c>
      <c r="L120" s="192">
        <v>10</v>
      </c>
      <c r="M120" s="192">
        <v>10</v>
      </c>
      <c r="N120" s="192"/>
      <c r="O120" s="192">
        <v>15</v>
      </c>
      <c r="P120" s="120"/>
      <c r="Q120" s="26">
        <f t="shared" si="3"/>
        <v>64</v>
      </c>
    </row>
    <row r="121" spans="1:17" s="13" customFormat="1" x14ac:dyDescent="0.25">
      <c r="A121" s="119" t="str">
        <f>'2.1'!A121</f>
        <v>MB207707</v>
      </c>
      <c r="B121" s="123" t="str">
        <f>'2.1'!B121</f>
        <v>RACHANA KUMARI</v>
      </c>
      <c r="C121" s="119" t="str">
        <f>'2.1'!C121</f>
        <v>B</v>
      </c>
      <c r="D121" s="192">
        <v>5</v>
      </c>
      <c r="E121" s="192">
        <v>5</v>
      </c>
      <c r="F121" s="192">
        <v>5</v>
      </c>
      <c r="G121" s="192">
        <v>5</v>
      </c>
      <c r="H121" s="192"/>
      <c r="I121" s="192">
        <v>5</v>
      </c>
      <c r="J121" s="192"/>
      <c r="K121" s="192">
        <v>10</v>
      </c>
      <c r="L121" s="192">
        <v>5</v>
      </c>
      <c r="M121" s="192">
        <v>10</v>
      </c>
      <c r="N121" s="192"/>
      <c r="O121" s="192">
        <v>15</v>
      </c>
      <c r="P121" s="120"/>
      <c r="Q121" s="26">
        <f t="shared" si="3"/>
        <v>65</v>
      </c>
    </row>
    <row r="122" spans="1:17" s="13" customFormat="1" x14ac:dyDescent="0.25">
      <c r="A122" s="119" t="str">
        <f>'2.1'!A122</f>
        <v>MB207708</v>
      </c>
      <c r="B122" s="123" t="str">
        <f>'2.1'!B122</f>
        <v>RAGHAVENDRA .J.P</v>
      </c>
      <c r="C122" s="119" t="str">
        <f>'2.1'!C122</f>
        <v>B</v>
      </c>
      <c r="D122" s="192">
        <v>5</v>
      </c>
      <c r="E122" s="192">
        <v>5</v>
      </c>
      <c r="F122" s="192">
        <v>5</v>
      </c>
      <c r="G122" s="192">
        <v>5</v>
      </c>
      <c r="H122" s="192"/>
      <c r="I122" s="192">
        <v>5</v>
      </c>
      <c r="J122" s="192"/>
      <c r="K122" s="192">
        <v>10</v>
      </c>
      <c r="L122" s="192">
        <v>10</v>
      </c>
      <c r="M122" s="192">
        <v>10</v>
      </c>
      <c r="N122" s="192"/>
      <c r="O122" s="192">
        <v>15</v>
      </c>
      <c r="P122" s="120"/>
      <c r="Q122" s="26">
        <f t="shared" si="3"/>
        <v>70</v>
      </c>
    </row>
    <row r="123" spans="1:17" s="13" customFormat="1" x14ac:dyDescent="0.25">
      <c r="A123" s="119" t="str">
        <f>'2.1'!A123</f>
        <v>MB207709</v>
      </c>
      <c r="B123" s="123" t="str">
        <f>'2.1'!B123</f>
        <v>RAHUL MONDAL</v>
      </c>
      <c r="C123" s="119" t="str">
        <f>'2.1'!C123</f>
        <v>B</v>
      </c>
      <c r="D123" s="192">
        <v>5</v>
      </c>
      <c r="E123" s="192">
        <v>5</v>
      </c>
      <c r="F123" s="192">
        <v>5</v>
      </c>
      <c r="G123" s="192">
        <v>5</v>
      </c>
      <c r="H123" s="192"/>
      <c r="I123" s="192">
        <v>5</v>
      </c>
      <c r="J123" s="192"/>
      <c r="K123" s="192">
        <v>10</v>
      </c>
      <c r="L123" s="192">
        <v>10</v>
      </c>
      <c r="M123" s="192">
        <v>4</v>
      </c>
      <c r="N123" s="192"/>
      <c r="O123" s="192">
        <v>10</v>
      </c>
      <c r="P123" s="120"/>
      <c r="Q123" s="26">
        <f t="shared" si="3"/>
        <v>59</v>
      </c>
    </row>
    <row r="124" spans="1:17" s="13" customFormat="1" x14ac:dyDescent="0.25">
      <c r="A124" s="119" t="str">
        <f>'2.1'!A124</f>
        <v>MB207710</v>
      </c>
      <c r="B124" s="123" t="str">
        <f>'2.1'!B124</f>
        <v>RAHUL YALAVATTI</v>
      </c>
      <c r="C124" s="119" t="str">
        <f>'2.1'!C124</f>
        <v>B</v>
      </c>
      <c r="D124" s="192">
        <v>5</v>
      </c>
      <c r="E124" s="192">
        <v>5</v>
      </c>
      <c r="F124" s="192">
        <v>5</v>
      </c>
      <c r="G124" s="192">
        <v>5</v>
      </c>
      <c r="H124" s="192"/>
      <c r="I124" s="192">
        <v>5</v>
      </c>
      <c r="J124" s="192"/>
      <c r="K124" s="192">
        <v>10</v>
      </c>
      <c r="L124" s="192">
        <v>10</v>
      </c>
      <c r="M124" s="192"/>
      <c r="N124" s="192">
        <v>10</v>
      </c>
      <c r="O124" s="192">
        <v>15</v>
      </c>
      <c r="P124" s="120"/>
      <c r="Q124" s="26">
        <f t="shared" si="3"/>
        <v>70</v>
      </c>
    </row>
    <row r="125" spans="1:17" s="13" customFormat="1" x14ac:dyDescent="0.25">
      <c r="A125" s="119" t="str">
        <f>'2.1'!A125</f>
        <v>MB207711</v>
      </c>
      <c r="B125" s="123" t="str">
        <f>'2.1'!B125</f>
        <v>RAKESH</v>
      </c>
      <c r="C125" s="119" t="str">
        <f>'2.1'!C125</f>
        <v>B</v>
      </c>
      <c r="D125" s="192">
        <v>5</v>
      </c>
      <c r="E125" s="192">
        <v>5</v>
      </c>
      <c r="F125" s="192">
        <v>5</v>
      </c>
      <c r="G125" s="192">
        <v>5</v>
      </c>
      <c r="H125" s="192">
        <v>4</v>
      </c>
      <c r="I125" s="192"/>
      <c r="J125" s="192"/>
      <c r="K125" s="192">
        <v>10</v>
      </c>
      <c r="L125" s="192">
        <v>10</v>
      </c>
      <c r="M125" s="192">
        <v>10</v>
      </c>
      <c r="N125" s="192"/>
      <c r="O125" s="192">
        <v>15</v>
      </c>
      <c r="P125" s="120"/>
      <c r="Q125" s="26">
        <f t="shared" si="3"/>
        <v>69</v>
      </c>
    </row>
    <row r="126" spans="1:17" s="13" customFormat="1" x14ac:dyDescent="0.25">
      <c r="A126" s="119" t="str">
        <f>'2.1'!A126</f>
        <v>MB207712</v>
      </c>
      <c r="B126" s="123" t="str">
        <f>'2.1'!B126</f>
        <v>RAKSHITH</v>
      </c>
      <c r="C126" s="119" t="str">
        <f>'2.1'!C126</f>
        <v>A</v>
      </c>
      <c r="D126" s="192">
        <v>5</v>
      </c>
      <c r="E126" s="192">
        <v>5</v>
      </c>
      <c r="F126" s="192">
        <v>5</v>
      </c>
      <c r="G126" s="192"/>
      <c r="H126" s="192"/>
      <c r="I126" s="192"/>
      <c r="J126" s="192">
        <v>5</v>
      </c>
      <c r="K126" s="192">
        <v>5</v>
      </c>
      <c r="L126" s="192">
        <v>10</v>
      </c>
      <c r="M126" s="192">
        <v>8</v>
      </c>
      <c r="N126" s="192">
        <v>10</v>
      </c>
      <c r="O126" s="192">
        <v>10</v>
      </c>
      <c r="P126" s="120"/>
      <c r="Q126" s="26">
        <f t="shared" si="3"/>
        <v>63</v>
      </c>
    </row>
    <row r="127" spans="1:17" s="13" customFormat="1" x14ac:dyDescent="0.25">
      <c r="A127" s="119" t="str">
        <f>'2.1'!A127</f>
        <v>MB207713</v>
      </c>
      <c r="B127" s="123" t="str">
        <f>'2.1'!B127</f>
        <v>RAKSHITH HEGDE</v>
      </c>
      <c r="C127" s="119" t="str">
        <f>'2.1'!C127</f>
        <v>C</v>
      </c>
      <c r="D127" s="192">
        <v>5</v>
      </c>
      <c r="E127" s="192">
        <v>5</v>
      </c>
      <c r="F127" s="192">
        <v>5</v>
      </c>
      <c r="G127" s="192"/>
      <c r="H127" s="192"/>
      <c r="I127" s="192">
        <v>5</v>
      </c>
      <c r="J127" s="192">
        <v>5</v>
      </c>
      <c r="K127" s="192">
        <v>10</v>
      </c>
      <c r="L127" s="192">
        <v>10</v>
      </c>
      <c r="M127" s="192">
        <v>10</v>
      </c>
      <c r="N127" s="192"/>
      <c r="O127" s="192">
        <v>15</v>
      </c>
      <c r="P127" s="120"/>
      <c r="Q127" s="26">
        <f t="shared" si="3"/>
        <v>70</v>
      </c>
    </row>
    <row r="128" spans="1:17" s="13" customFormat="1" x14ac:dyDescent="0.25">
      <c r="A128" s="119" t="str">
        <f>'2.1'!A128</f>
        <v>MB207714</v>
      </c>
      <c r="B128" s="123" t="str">
        <f>'2.1'!B128</f>
        <v>RAKSHITH S</v>
      </c>
      <c r="C128" s="119" t="str">
        <f>'2.1'!C128</f>
        <v>B</v>
      </c>
      <c r="D128" s="192">
        <v>5</v>
      </c>
      <c r="E128" s="192">
        <v>5</v>
      </c>
      <c r="F128" s="192">
        <v>5</v>
      </c>
      <c r="G128" s="192">
        <v>5</v>
      </c>
      <c r="H128" s="192">
        <v>4</v>
      </c>
      <c r="I128" s="192"/>
      <c r="J128" s="192"/>
      <c r="K128" s="192">
        <v>10</v>
      </c>
      <c r="L128" s="192">
        <v>10</v>
      </c>
      <c r="M128" s="192">
        <v>10</v>
      </c>
      <c r="N128" s="192"/>
      <c r="O128" s="192">
        <v>15</v>
      </c>
      <c r="P128" s="120"/>
      <c r="Q128" s="26">
        <f t="shared" si="3"/>
        <v>69</v>
      </c>
    </row>
    <row r="129" spans="1:17" s="13" customFormat="1" x14ac:dyDescent="0.25">
      <c r="A129" s="119" t="str">
        <f>'2.1'!A129</f>
        <v>MB207715</v>
      </c>
      <c r="B129" s="123" t="str">
        <f>'2.1'!B129</f>
        <v>RAKSHITH T G</v>
      </c>
      <c r="C129" s="119" t="str">
        <f>'2.1'!C129</f>
        <v>B</v>
      </c>
      <c r="D129" s="192">
        <v>5</v>
      </c>
      <c r="E129" s="192">
        <v>5</v>
      </c>
      <c r="F129" s="192">
        <v>5</v>
      </c>
      <c r="G129" s="192">
        <v>5</v>
      </c>
      <c r="H129" s="192">
        <v>4</v>
      </c>
      <c r="I129" s="192"/>
      <c r="J129" s="192"/>
      <c r="K129" s="192">
        <v>10</v>
      </c>
      <c r="L129" s="192">
        <v>10</v>
      </c>
      <c r="M129" s="192">
        <v>10</v>
      </c>
      <c r="N129" s="192"/>
      <c r="O129" s="192">
        <v>15</v>
      </c>
      <c r="P129" s="120"/>
      <c r="Q129" s="26">
        <f t="shared" si="3"/>
        <v>69</v>
      </c>
    </row>
    <row r="130" spans="1:17" s="13" customFormat="1" x14ac:dyDescent="0.25">
      <c r="A130" s="119" t="str">
        <f>'2.1'!A130</f>
        <v>MB207716</v>
      </c>
      <c r="B130" s="123" t="str">
        <f>'2.1'!B130</f>
        <v>ROHAN R R</v>
      </c>
      <c r="C130" s="119" t="str">
        <f>'2.1'!C130</f>
        <v>A</v>
      </c>
      <c r="D130" s="192">
        <v>3</v>
      </c>
      <c r="E130" s="192"/>
      <c r="F130" s="192">
        <v>3</v>
      </c>
      <c r="G130" s="192"/>
      <c r="H130" s="192"/>
      <c r="I130" s="192"/>
      <c r="J130" s="192">
        <v>5</v>
      </c>
      <c r="K130" s="192">
        <v>3</v>
      </c>
      <c r="L130" s="192"/>
      <c r="M130" s="192">
        <v>7</v>
      </c>
      <c r="N130" s="192"/>
      <c r="O130" s="192"/>
      <c r="P130" s="120"/>
      <c r="Q130" s="26">
        <f t="shared" si="3"/>
        <v>21</v>
      </c>
    </row>
    <row r="131" spans="1:17" s="13" customFormat="1" x14ac:dyDescent="0.25">
      <c r="A131" s="119" t="str">
        <f>'2.1'!A131</f>
        <v>MB207717</v>
      </c>
      <c r="B131" s="123" t="str">
        <f>'2.1'!B131</f>
        <v xml:space="preserve">ROSHANI </v>
      </c>
      <c r="C131" s="119" t="str">
        <f>'2.1'!C131</f>
        <v>A</v>
      </c>
      <c r="D131" s="192">
        <v>4</v>
      </c>
      <c r="E131" s="192">
        <v>5</v>
      </c>
      <c r="F131" s="192">
        <v>5</v>
      </c>
      <c r="G131" s="192"/>
      <c r="H131" s="192"/>
      <c r="I131" s="192">
        <v>5</v>
      </c>
      <c r="J131" s="192">
        <v>5</v>
      </c>
      <c r="K131" s="192"/>
      <c r="L131" s="192">
        <v>9</v>
      </c>
      <c r="M131" s="192">
        <v>10</v>
      </c>
      <c r="N131" s="192">
        <v>9</v>
      </c>
      <c r="O131" s="192">
        <v>13</v>
      </c>
      <c r="P131" s="120"/>
      <c r="Q131" s="26">
        <f t="shared" si="3"/>
        <v>65</v>
      </c>
    </row>
    <row r="132" spans="1:17" s="13" customFormat="1" x14ac:dyDescent="0.25">
      <c r="A132" s="119" t="str">
        <f>'2.1'!A132</f>
        <v>MB207718</v>
      </c>
      <c r="B132" s="123" t="str">
        <f>'2.1'!B132</f>
        <v>ROSHNI MUTHRAJ</v>
      </c>
      <c r="C132" s="119" t="str">
        <f>'2.1'!C132</f>
        <v>C</v>
      </c>
      <c r="D132" s="192">
        <v>4</v>
      </c>
      <c r="E132" s="192">
        <v>4</v>
      </c>
      <c r="F132" s="192">
        <v>5</v>
      </c>
      <c r="G132" s="192"/>
      <c r="H132" s="192"/>
      <c r="I132" s="192">
        <v>5</v>
      </c>
      <c r="J132" s="192">
        <v>5</v>
      </c>
      <c r="K132" s="192">
        <v>10</v>
      </c>
      <c r="L132" s="192">
        <v>10</v>
      </c>
      <c r="M132" s="192">
        <v>10</v>
      </c>
      <c r="N132" s="192"/>
      <c r="O132" s="192">
        <v>15</v>
      </c>
      <c r="P132" s="120"/>
      <c r="Q132" s="26">
        <f t="shared" si="3"/>
        <v>68</v>
      </c>
    </row>
    <row r="133" spans="1:17" s="13" customFormat="1" x14ac:dyDescent="0.25">
      <c r="A133" s="119" t="str">
        <f>'2.1'!A133</f>
        <v>MB207719</v>
      </c>
      <c r="B133" s="123" t="str">
        <f>'2.1'!B133</f>
        <v>RUBINA AFREEN</v>
      </c>
      <c r="C133" s="119" t="str">
        <f>'2.1'!C133</f>
        <v>B</v>
      </c>
      <c r="D133" s="192">
        <v>5</v>
      </c>
      <c r="E133" s="192">
        <v>5</v>
      </c>
      <c r="F133" s="192">
        <v>5</v>
      </c>
      <c r="G133" s="192">
        <v>5</v>
      </c>
      <c r="H133" s="192"/>
      <c r="I133" s="192"/>
      <c r="J133" s="192"/>
      <c r="K133" s="192">
        <v>10</v>
      </c>
      <c r="L133" s="192">
        <v>10</v>
      </c>
      <c r="M133" s="192">
        <v>7</v>
      </c>
      <c r="N133" s="192"/>
      <c r="O133" s="192">
        <v>10</v>
      </c>
      <c r="P133" s="120"/>
      <c r="Q133" s="26">
        <f t="shared" si="3"/>
        <v>57</v>
      </c>
    </row>
    <row r="134" spans="1:17" s="13" customFormat="1" x14ac:dyDescent="0.25">
      <c r="A134" s="119" t="str">
        <f>'2.1'!A134</f>
        <v>MB207720</v>
      </c>
      <c r="B134" s="123" t="str">
        <f>'2.1'!B134</f>
        <v>S.CHETHAN</v>
      </c>
      <c r="C134" s="119" t="str">
        <f>'2.1'!C134</f>
        <v>A</v>
      </c>
      <c r="D134" s="192">
        <v>5</v>
      </c>
      <c r="E134" s="192">
        <v>4</v>
      </c>
      <c r="F134" s="192">
        <v>4</v>
      </c>
      <c r="G134" s="192"/>
      <c r="H134" s="192"/>
      <c r="I134" s="192">
        <v>5</v>
      </c>
      <c r="J134" s="192">
        <v>5</v>
      </c>
      <c r="K134" s="192"/>
      <c r="L134" s="192">
        <v>6</v>
      </c>
      <c r="M134" s="192">
        <v>8</v>
      </c>
      <c r="N134" s="192">
        <v>7</v>
      </c>
      <c r="O134" s="192">
        <v>13</v>
      </c>
      <c r="P134" s="120"/>
      <c r="Q134" s="26">
        <f t="shared" si="3"/>
        <v>57</v>
      </c>
    </row>
    <row r="135" spans="1:17" s="13" customFormat="1" x14ac:dyDescent="0.25">
      <c r="A135" s="119" t="str">
        <f>'2.1'!A135</f>
        <v>MB207721</v>
      </c>
      <c r="B135" s="123" t="str">
        <f>'2.1'!B135</f>
        <v>SACHITH KUMAR</v>
      </c>
      <c r="C135" s="119" t="str">
        <f>'2.1'!C135</f>
        <v>A</v>
      </c>
      <c r="D135" s="192">
        <v>5</v>
      </c>
      <c r="E135" s="192">
        <v>5</v>
      </c>
      <c r="F135" s="192">
        <v>5</v>
      </c>
      <c r="G135" s="192"/>
      <c r="H135" s="192"/>
      <c r="I135" s="192"/>
      <c r="J135" s="192">
        <v>5</v>
      </c>
      <c r="K135" s="192">
        <v>5</v>
      </c>
      <c r="L135" s="192">
        <v>5</v>
      </c>
      <c r="M135" s="192">
        <v>10</v>
      </c>
      <c r="N135" s="192">
        <v>10</v>
      </c>
      <c r="O135" s="192">
        <v>13</v>
      </c>
      <c r="P135" s="120"/>
      <c r="Q135" s="26">
        <f t="shared" si="3"/>
        <v>63</v>
      </c>
    </row>
    <row r="136" spans="1:17" s="13" customFormat="1" x14ac:dyDescent="0.25">
      <c r="A136" s="119" t="str">
        <f>'2.1'!A136</f>
        <v>MB207722</v>
      </c>
      <c r="B136" s="123" t="str">
        <f>'2.1'!B136</f>
        <v>SAHANA M S</v>
      </c>
      <c r="C136" s="119" t="str">
        <f>'2.1'!C136</f>
        <v>B</v>
      </c>
      <c r="D136" s="192">
        <v>5</v>
      </c>
      <c r="E136" s="192">
        <v>5</v>
      </c>
      <c r="F136" s="192">
        <v>5</v>
      </c>
      <c r="G136" s="192">
        <v>5</v>
      </c>
      <c r="H136" s="192">
        <v>4</v>
      </c>
      <c r="I136" s="192"/>
      <c r="J136" s="192"/>
      <c r="K136" s="192">
        <v>10</v>
      </c>
      <c r="L136" s="192">
        <v>10</v>
      </c>
      <c r="M136" s="192">
        <v>9</v>
      </c>
      <c r="N136" s="192"/>
      <c r="O136" s="192">
        <v>15</v>
      </c>
      <c r="P136" s="120"/>
      <c r="Q136" s="26">
        <f t="shared" si="3"/>
        <v>68</v>
      </c>
    </row>
    <row r="137" spans="1:17" s="13" customFormat="1" x14ac:dyDescent="0.25">
      <c r="A137" s="119" t="str">
        <f>'2.1'!A137</f>
        <v>MB207723</v>
      </c>
      <c r="B137" s="123" t="str">
        <f>'2.1'!B137</f>
        <v>SAKSCHI SINGH</v>
      </c>
      <c r="C137" s="119" t="str">
        <f>'2.1'!C137</f>
        <v>C</v>
      </c>
      <c r="D137" s="192">
        <v>4</v>
      </c>
      <c r="E137" s="192">
        <v>3</v>
      </c>
      <c r="F137" s="192">
        <v>4</v>
      </c>
      <c r="G137" s="192"/>
      <c r="H137" s="192"/>
      <c r="I137" s="192">
        <v>5</v>
      </c>
      <c r="J137" s="192">
        <v>5</v>
      </c>
      <c r="K137" s="192">
        <v>10</v>
      </c>
      <c r="L137" s="192">
        <v>8</v>
      </c>
      <c r="M137" s="192">
        <v>10</v>
      </c>
      <c r="N137" s="192"/>
      <c r="O137" s="192">
        <v>13</v>
      </c>
      <c r="P137" s="120"/>
      <c r="Q137" s="26">
        <f t="shared" si="3"/>
        <v>62</v>
      </c>
    </row>
    <row r="138" spans="1:17" s="13" customFormat="1" x14ac:dyDescent="0.25">
      <c r="A138" s="119" t="str">
        <f>'2.1'!A138</f>
        <v>MB207724</v>
      </c>
      <c r="B138" s="123" t="str">
        <f>'2.1'!B138</f>
        <v>SAMIKSHA S SHETTY</v>
      </c>
      <c r="C138" s="119" t="str">
        <f>'2.1'!C138</f>
        <v>B</v>
      </c>
      <c r="D138" s="192">
        <v>5</v>
      </c>
      <c r="E138" s="192">
        <v>5</v>
      </c>
      <c r="F138" s="192">
        <v>5</v>
      </c>
      <c r="G138" s="192">
        <v>5</v>
      </c>
      <c r="H138" s="192">
        <v>4</v>
      </c>
      <c r="I138" s="192"/>
      <c r="J138" s="192"/>
      <c r="K138" s="192">
        <v>10</v>
      </c>
      <c r="L138" s="192">
        <v>7</v>
      </c>
      <c r="M138" s="192">
        <v>8</v>
      </c>
      <c r="N138" s="192"/>
      <c r="O138" s="192">
        <v>15</v>
      </c>
      <c r="P138" s="120"/>
      <c r="Q138" s="26">
        <f t="shared" si="3"/>
        <v>64</v>
      </c>
    </row>
    <row r="139" spans="1:17" s="13" customFormat="1" x14ac:dyDescent="0.25">
      <c r="A139" s="119" t="str">
        <f>'2.1'!A139</f>
        <v>MB207725</v>
      </c>
      <c r="B139" s="123" t="str">
        <f>'2.1'!B139</f>
        <v>SANDEEP H S</v>
      </c>
      <c r="C139" s="119" t="str">
        <f>'2.1'!C139</f>
        <v>C</v>
      </c>
      <c r="D139" s="192">
        <v>2</v>
      </c>
      <c r="E139" s="192">
        <v>5</v>
      </c>
      <c r="F139" s="192">
        <v>5</v>
      </c>
      <c r="G139" s="192"/>
      <c r="H139" s="192"/>
      <c r="I139" s="192">
        <v>5</v>
      </c>
      <c r="J139" s="192">
        <v>5</v>
      </c>
      <c r="K139" s="192">
        <v>8</v>
      </c>
      <c r="L139" s="192">
        <v>10</v>
      </c>
      <c r="M139" s="192">
        <v>10</v>
      </c>
      <c r="N139" s="192"/>
      <c r="O139" s="192">
        <v>12</v>
      </c>
      <c r="P139" s="120"/>
      <c r="Q139" s="26">
        <f t="shared" si="3"/>
        <v>62</v>
      </c>
    </row>
    <row r="140" spans="1:17" s="13" customFormat="1" x14ac:dyDescent="0.25">
      <c r="A140" s="119" t="str">
        <f>'2.1'!A140</f>
        <v>MB207726</v>
      </c>
      <c r="B140" s="123" t="str">
        <f>'2.1'!B140</f>
        <v>SANTHOSH KIRAN S</v>
      </c>
      <c r="C140" s="119" t="str">
        <f>'2.1'!C140</f>
        <v>B</v>
      </c>
      <c r="D140" s="192">
        <v>5</v>
      </c>
      <c r="E140" s="192">
        <v>5</v>
      </c>
      <c r="F140" s="192">
        <v>5</v>
      </c>
      <c r="G140" s="192">
        <v>5</v>
      </c>
      <c r="H140" s="192">
        <v>4</v>
      </c>
      <c r="I140" s="192"/>
      <c r="J140" s="192"/>
      <c r="K140" s="192">
        <v>10</v>
      </c>
      <c r="L140" s="192">
        <v>10</v>
      </c>
      <c r="M140" s="192"/>
      <c r="N140" s="192">
        <v>10</v>
      </c>
      <c r="O140" s="192">
        <v>15</v>
      </c>
      <c r="P140" s="120"/>
      <c r="Q140" s="26">
        <f t="shared" si="3"/>
        <v>69</v>
      </c>
    </row>
    <row r="141" spans="1:17" s="13" customFormat="1" x14ac:dyDescent="0.25">
      <c r="A141" s="119" t="str">
        <f>'2.1'!A141</f>
        <v>MB207727</v>
      </c>
      <c r="B141" s="123" t="str">
        <f>'2.1'!B141</f>
        <v>SARIKA MALLYA U</v>
      </c>
      <c r="C141" s="119" t="str">
        <f>'2.1'!C141</f>
        <v>B</v>
      </c>
      <c r="D141" s="192">
        <v>5</v>
      </c>
      <c r="E141" s="192">
        <v>5</v>
      </c>
      <c r="F141" s="192">
        <v>5</v>
      </c>
      <c r="G141" s="192">
        <v>5</v>
      </c>
      <c r="H141" s="192">
        <v>5</v>
      </c>
      <c r="I141" s="192"/>
      <c r="J141" s="192"/>
      <c r="K141" s="192">
        <v>10</v>
      </c>
      <c r="L141" s="192">
        <v>10</v>
      </c>
      <c r="M141" s="192">
        <v>7</v>
      </c>
      <c r="N141" s="192"/>
      <c r="O141" s="192">
        <v>15</v>
      </c>
      <c r="P141" s="120"/>
      <c r="Q141" s="26">
        <f t="shared" si="3"/>
        <v>67</v>
      </c>
    </row>
    <row r="142" spans="1:17" s="13" customFormat="1" x14ac:dyDescent="0.25">
      <c r="A142" s="119" t="str">
        <f>'2.1'!A142</f>
        <v>MB207728</v>
      </c>
      <c r="B142" s="123" t="str">
        <f>'2.1'!B142</f>
        <v>SATISHKUMAR K PILLE</v>
      </c>
      <c r="C142" s="119" t="str">
        <f>'2.1'!C142</f>
        <v>B</v>
      </c>
      <c r="D142" s="192">
        <v>5</v>
      </c>
      <c r="E142" s="192">
        <v>5</v>
      </c>
      <c r="F142" s="192">
        <v>5</v>
      </c>
      <c r="G142" s="192">
        <v>5</v>
      </c>
      <c r="H142" s="192"/>
      <c r="I142" s="192">
        <v>5</v>
      </c>
      <c r="J142" s="192"/>
      <c r="K142" s="192">
        <v>10</v>
      </c>
      <c r="L142" s="192">
        <v>10</v>
      </c>
      <c r="M142" s="192">
        <v>10</v>
      </c>
      <c r="N142" s="192"/>
      <c r="O142" s="192">
        <v>15</v>
      </c>
      <c r="P142" s="120"/>
      <c r="Q142" s="26">
        <f t="shared" si="3"/>
        <v>70</v>
      </c>
    </row>
    <row r="143" spans="1:17" s="13" customFormat="1" x14ac:dyDescent="0.25">
      <c r="A143" s="119" t="str">
        <f>'2.1'!A143</f>
        <v>MB207729</v>
      </c>
      <c r="B143" s="123" t="str">
        <f>'2.1'!B143</f>
        <v>SHARAN BANDRAD</v>
      </c>
      <c r="C143" s="119" t="str">
        <f>'2.1'!C143</f>
        <v>C</v>
      </c>
      <c r="D143" s="192">
        <v>4</v>
      </c>
      <c r="E143" s="192">
        <v>5</v>
      </c>
      <c r="F143" s="192">
        <v>5</v>
      </c>
      <c r="G143" s="192"/>
      <c r="H143" s="192"/>
      <c r="I143" s="192">
        <v>5</v>
      </c>
      <c r="J143" s="192">
        <v>5</v>
      </c>
      <c r="K143" s="192">
        <v>4</v>
      </c>
      <c r="L143" s="192">
        <v>10</v>
      </c>
      <c r="M143" s="192">
        <v>7</v>
      </c>
      <c r="N143" s="192"/>
      <c r="O143" s="192">
        <v>15</v>
      </c>
      <c r="P143" s="120"/>
      <c r="Q143" s="26">
        <f t="shared" si="3"/>
        <v>60</v>
      </c>
    </row>
    <row r="144" spans="1:17" s="13" customFormat="1" x14ac:dyDescent="0.25">
      <c r="A144" s="119" t="str">
        <f>'2.1'!A144</f>
        <v>MB207730</v>
      </c>
      <c r="B144" s="123" t="str">
        <f>'2.1'!B144</f>
        <v>SHARVANI M S</v>
      </c>
      <c r="C144" s="119" t="str">
        <f>'2.1'!C144</f>
        <v>B</v>
      </c>
      <c r="D144" s="192">
        <v>5</v>
      </c>
      <c r="E144" s="192"/>
      <c r="F144" s="192">
        <v>5</v>
      </c>
      <c r="G144" s="192"/>
      <c r="H144" s="192"/>
      <c r="I144" s="192">
        <v>5</v>
      </c>
      <c r="J144" s="192"/>
      <c r="K144" s="192">
        <v>10</v>
      </c>
      <c r="L144" s="192"/>
      <c r="M144" s="192"/>
      <c r="N144" s="192"/>
      <c r="O144" s="192">
        <v>10</v>
      </c>
      <c r="P144" s="120"/>
      <c r="Q144" s="26">
        <f t="shared" si="3"/>
        <v>35</v>
      </c>
    </row>
    <row r="145" spans="1:17" s="13" customFormat="1" x14ac:dyDescent="0.25">
      <c r="A145" s="119" t="str">
        <f>'2.1'!A145</f>
        <v>MB207731</v>
      </c>
      <c r="B145" s="123" t="str">
        <f>'2.1'!B145</f>
        <v>SHASHANK Y</v>
      </c>
      <c r="C145" s="119" t="str">
        <f>'2.1'!C145</f>
        <v>C</v>
      </c>
      <c r="D145" s="192">
        <v>5</v>
      </c>
      <c r="E145" s="192">
        <v>4</v>
      </c>
      <c r="F145" s="192">
        <v>5</v>
      </c>
      <c r="G145" s="192"/>
      <c r="H145" s="192"/>
      <c r="I145" s="192">
        <v>3</v>
      </c>
      <c r="J145" s="192">
        <v>5</v>
      </c>
      <c r="K145" s="192">
        <v>10</v>
      </c>
      <c r="L145" s="192">
        <v>10</v>
      </c>
      <c r="M145" s="192">
        <v>10</v>
      </c>
      <c r="N145" s="192"/>
      <c r="O145" s="192">
        <v>8</v>
      </c>
      <c r="P145" s="120"/>
      <c r="Q145" s="26">
        <f t="shared" si="3"/>
        <v>60</v>
      </c>
    </row>
    <row r="146" spans="1:17" s="13" customFormat="1" x14ac:dyDescent="0.25">
      <c r="A146" s="119" t="str">
        <f>'2.1'!A146</f>
        <v>MB207732</v>
      </c>
      <c r="B146" s="123" t="str">
        <f>'2.1'!B146</f>
        <v>SHETTY LAVANYA SHEKHAR</v>
      </c>
      <c r="C146" s="119" t="str">
        <f>'2.1'!C146</f>
        <v>B</v>
      </c>
      <c r="D146" s="192">
        <v>5</v>
      </c>
      <c r="E146" s="192">
        <v>5</v>
      </c>
      <c r="F146" s="192"/>
      <c r="G146" s="192">
        <v>5</v>
      </c>
      <c r="H146" s="192">
        <v>4</v>
      </c>
      <c r="I146" s="192">
        <v>5</v>
      </c>
      <c r="J146" s="192"/>
      <c r="K146" s="192">
        <v>10</v>
      </c>
      <c r="L146" s="192">
        <v>10</v>
      </c>
      <c r="M146" s="192"/>
      <c r="N146" s="192">
        <v>10</v>
      </c>
      <c r="O146" s="192">
        <v>12</v>
      </c>
      <c r="P146" s="120"/>
      <c r="Q146" s="26">
        <f t="shared" si="3"/>
        <v>66</v>
      </c>
    </row>
    <row r="147" spans="1:17" s="13" customFormat="1" x14ac:dyDescent="0.25">
      <c r="A147" s="119" t="str">
        <f>'2.1'!A147</f>
        <v>MB207733</v>
      </c>
      <c r="B147" s="123" t="str">
        <f>'2.1'!B147</f>
        <v>SHISHIR.S.ACHARYA</v>
      </c>
      <c r="C147" s="119" t="str">
        <f>'2.1'!C147</f>
        <v>C</v>
      </c>
      <c r="D147" s="192">
        <v>5</v>
      </c>
      <c r="E147" s="192">
        <v>5</v>
      </c>
      <c r="F147" s="192">
        <v>5</v>
      </c>
      <c r="G147" s="192"/>
      <c r="H147" s="192"/>
      <c r="I147" s="192">
        <v>5</v>
      </c>
      <c r="J147" s="192">
        <v>5</v>
      </c>
      <c r="K147" s="192">
        <v>10</v>
      </c>
      <c r="L147" s="192">
        <v>10</v>
      </c>
      <c r="M147" s="192">
        <v>10</v>
      </c>
      <c r="N147" s="192"/>
      <c r="O147" s="192">
        <v>15</v>
      </c>
      <c r="P147" s="120"/>
      <c r="Q147" s="26">
        <f t="shared" ref="Q147:Q194" si="4">SUM(D147:O147)</f>
        <v>70</v>
      </c>
    </row>
    <row r="148" spans="1:17" s="13" customFormat="1" x14ac:dyDescent="0.25">
      <c r="A148" s="119" t="str">
        <f>'2.1'!A148</f>
        <v>MB207734</v>
      </c>
      <c r="B148" s="123" t="str">
        <f>'2.1'!B148</f>
        <v>SHIVAKUMAR C H</v>
      </c>
      <c r="C148" s="119" t="str">
        <f>'2.1'!C148</f>
        <v>B</v>
      </c>
      <c r="D148" s="192">
        <v>5</v>
      </c>
      <c r="E148" s="192">
        <v>5</v>
      </c>
      <c r="F148" s="192"/>
      <c r="G148" s="192">
        <v>5</v>
      </c>
      <c r="H148" s="192">
        <v>4</v>
      </c>
      <c r="I148" s="192">
        <v>5</v>
      </c>
      <c r="J148" s="192"/>
      <c r="K148" s="192">
        <v>10</v>
      </c>
      <c r="L148" s="192">
        <v>10</v>
      </c>
      <c r="M148" s="192"/>
      <c r="N148" s="192">
        <v>10</v>
      </c>
      <c r="O148" s="192">
        <v>12</v>
      </c>
      <c r="P148" s="120"/>
      <c r="Q148" s="26">
        <f t="shared" si="4"/>
        <v>66</v>
      </c>
    </row>
    <row r="149" spans="1:17" s="13" customFormat="1" x14ac:dyDescent="0.25">
      <c r="A149" s="119" t="str">
        <f>'2.1'!A149</f>
        <v>MB207735</v>
      </c>
      <c r="B149" s="123" t="str">
        <f>'2.1'!B149</f>
        <v>SHIVASUBRAMANYAM S PATANGI</v>
      </c>
      <c r="C149" s="119" t="str">
        <f>'2.1'!C149</f>
        <v>C</v>
      </c>
      <c r="D149" s="192">
        <v>5</v>
      </c>
      <c r="E149" s="192">
        <v>5</v>
      </c>
      <c r="F149" s="192">
        <v>5</v>
      </c>
      <c r="G149" s="192"/>
      <c r="H149" s="192"/>
      <c r="I149" s="192">
        <v>5</v>
      </c>
      <c r="J149" s="192">
        <v>5</v>
      </c>
      <c r="K149" s="192">
        <v>10</v>
      </c>
      <c r="L149" s="192">
        <v>10</v>
      </c>
      <c r="M149" s="192">
        <v>10</v>
      </c>
      <c r="N149" s="192"/>
      <c r="O149" s="192">
        <v>15</v>
      </c>
      <c r="P149" s="120"/>
      <c r="Q149" s="26">
        <f t="shared" si="4"/>
        <v>70</v>
      </c>
    </row>
    <row r="150" spans="1:17" s="13" customFormat="1" x14ac:dyDescent="0.25">
      <c r="A150" s="119" t="str">
        <f>'2.1'!A150</f>
        <v>MB207736</v>
      </c>
      <c r="B150" s="123" t="str">
        <f>'2.1'!B150</f>
        <v>SHREE VAISHNAVI SUTRAVE</v>
      </c>
      <c r="C150" s="119" t="str">
        <f>'2.1'!C150</f>
        <v>C</v>
      </c>
      <c r="D150" s="192">
        <v>5</v>
      </c>
      <c r="E150" s="192">
        <v>5</v>
      </c>
      <c r="F150" s="192">
        <v>5</v>
      </c>
      <c r="G150" s="192"/>
      <c r="H150" s="192"/>
      <c r="I150" s="192">
        <v>5</v>
      </c>
      <c r="J150" s="192">
        <v>5</v>
      </c>
      <c r="K150" s="192">
        <v>10</v>
      </c>
      <c r="L150" s="192">
        <v>10</v>
      </c>
      <c r="M150" s="192">
        <v>10</v>
      </c>
      <c r="N150" s="192"/>
      <c r="O150" s="192">
        <v>15</v>
      </c>
      <c r="P150" s="120"/>
      <c r="Q150" s="26">
        <f t="shared" si="4"/>
        <v>70</v>
      </c>
    </row>
    <row r="151" spans="1:17" s="13" customFormat="1" x14ac:dyDescent="0.25">
      <c r="A151" s="119" t="str">
        <f>'2.1'!A151</f>
        <v>MB207737</v>
      </c>
      <c r="B151" s="123" t="str">
        <f>'2.1'!B151</f>
        <v>SHRESTA B BHAT</v>
      </c>
      <c r="C151" s="119" t="str">
        <f>'2.1'!C151</f>
        <v>A</v>
      </c>
      <c r="D151" s="192">
        <v>5</v>
      </c>
      <c r="E151" s="192">
        <v>5</v>
      </c>
      <c r="F151" s="192">
        <v>5</v>
      </c>
      <c r="G151" s="192"/>
      <c r="H151" s="192"/>
      <c r="I151" s="192"/>
      <c r="J151" s="192">
        <v>5</v>
      </c>
      <c r="K151" s="192">
        <v>5</v>
      </c>
      <c r="L151" s="192">
        <v>10</v>
      </c>
      <c r="M151" s="192">
        <v>10</v>
      </c>
      <c r="N151" s="192">
        <v>8</v>
      </c>
      <c r="O151" s="192">
        <v>12</v>
      </c>
      <c r="P151" s="120"/>
      <c r="Q151" s="26">
        <f t="shared" si="4"/>
        <v>65</v>
      </c>
    </row>
    <row r="152" spans="1:17" s="13" customFormat="1" x14ac:dyDescent="0.25">
      <c r="A152" s="119" t="str">
        <f>'2.1'!A152</f>
        <v>MB207738</v>
      </c>
      <c r="B152" s="123" t="str">
        <f>'2.1'!B152</f>
        <v>SHRUTHI G</v>
      </c>
      <c r="C152" s="119" t="str">
        <f>'2.1'!C152</f>
        <v>C</v>
      </c>
      <c r="D152" s="192">
        <v>5</v>
      </c>
      <c r="E152" s="192">
        <v>5</v>
      </c>
      <c r="F152" s="192">
        <v>3</v>
      </c>
      <c r="G152" s="192"/>
      <c r="H152" s="192"/>
      <c r="I152" s="192">
        <v>5</v>
      </c>
      <c r="J152" s="192">
        <v>5</v>
      </c>
      <c r="K152" s="192">
        <v>10</v>
      </c>
      <c r="L152" s="192">
        <v>8</v>
      </c>
      <c r="M152" s="192">
        <v>10</v>
      </c>
      <c r="N152" s="192"/>
      <c r="O152" s="192">
        <v>15</v>
      </c>
      <c r="P152" s="120"/>
      <c r="Q152" s="26">
        <f t="shared" si="4"/>
        <v>66</v>
      </c>
    </row>
    <row r="153" spans="1:17" s="13" customFormat="1" x14ac:dyDescent="0.25">
      <c r="A153" s="119" t="str">
        <f>'2.1'!A153</f>
        <v>MB207739</v>
      </c>
      <c r="B153" s="123" t="str">
        <f>'2.1'!B153</f>
        <v>SHRUTHI.R</v>
      </c>
      <c r="C153" s="119" t="str">
        <f>'2.1'!C153</f>
        <v>C</v>
      </c>
      <c r="D153" s="192">
        <v>4</v>
      </c>
      <c r="E153" s="192">
        <v>0</v>
      </c>
      <c r="F153" s="192">
        <v>5</v>
      </c>
      <c r="G153" s="192"/>
      <c r="H153" s="192"/>
      <c r="I153" s="192">
        <v>5</v>
      </c>
      <c r="J153" s="192">
        <v>5</v>
      </c>
      <c r="K153" s="192">
        <v>6</v>
      </c>
      <c r="L153" s="192">
        <v>10</v>
      </c>
      <c r="M153" s="192">
        <v>10</v>
      </c>
      <c r="N153" s="192"/>
      <c r="O153" s="192">
        <v>14.5</v>
      </c>
      <c r="P153" s="120"/>
      <c r="Q153" s="26">
        <f t="shared" si="4"/>
        <v>59.5</v>
      </c>
    </row>
    <row r="154" spans="1:17" s="13" customFormat="1" x14ac:dyDescent="0.25">
      <c r="A154" s="119" t="str">
        <f>'2.1'!A154</f>
        <v>MB207740</v>
      </c>
      <c r="B154" s="123" t="str">
        <f>'2.1'!B154</f>
        <v>SIDDHANT BHARAT MUCHAKANI</v>
      </c>
      <c r="C154" s="119" t="str">
        <f>'2.1'!C154</f>
        <v>C</v>
      </c>
      <c r="D154" s="192">
        <v>4</v>
      </c>
      <c r="E154" s="192">
        <v>5</v>
      </c>
      <c r="F154" s="192">
        <v>5</v>
      </c>
      <c r="G154" s="192"/>
      <c r="H154" s="192"/>
      <c r="I154" s="192">
        <v>5</v>
      </c>
      <c r="J154" s="192">
        <v>5</v>
      </c>
      <c r="K154" s="192">
        <v>10</v>
      </c>
      <c r="L154" s="192">
        <v>10</v>
      </c>
      <c r="M154" s="192">
        <v>10</v>
      </c>
      <c r="N154" s="192"/>
      <c r="O154" s="192">
        <v>15</v>
      </c>
      <c r="P154" s="120"/>
      <c r="Q154" s="26">
        <f t="shared" si="4"/>
        <v>69</v>
      </c>
    </row>
    <row r="155" spans="1:17" s="13" customFormat="1" x14ac:dyDescent="0.25">
      <c r="A155" s="119" t="str">
        <f>'2.1'!A155</f>
        <v>MB207741</v>
      </c>
      <c r="B155" s="123" t="str">
        <f>'2.1'!B155</f>
        <v>SINDHU L DABEER</v>
      </c>
      <c r="C155" s="119" t="str">
        <f>'2.1'!C155</f>
        <v>C</v>
      </c>
      <c r="D155" s="192">
        <v>5</v>
      </c>
      <c r="E155" s="192">
        <v>5</v>
      </c>
      <c r="F155" s="192">
        <v>5</v>
      </c>
      <c r="G155" s="192">
        <v>4.5</v>
      </c>
      <c r="H155" s="192"/>
      <c r="I155" s="192">
        <v>5</v>
      </c>
      <c r="J155" s="192"/>
      <c r="K155" s="192">
        <v>10</v>
      </c>
      <c r="L155" s="192">
        <v>10</v>
      </c>
      <c r="M155" s="192">
        <v>10</v>
      </c>
      <c r="N155" s="192"/>
      <c r="O155" s="192">
        <v>7</v>
      </c>
      <c r="P155" s="120"/>
      <c r="Q155" s="26">
        <f t="shared" si="4"/>
        <v>61.5</v>
      </c>
    </row>
    <row r="156" spans="1:17" s="13" customFormat="1" x14ac:dyDescent="0.25">
      <c r="A156" s="119" t="str">
        <f>'2.1'!A156</f>
        <v>MB207742</v>
      </c>
      <c r="B156" s="123" t="str">
        <f>'2.1'!B156</f>
        <v>SIRISHA K J</v>
      </c>
      <c r="C156" s="119" t="str">
        <f>'2.1'!C156</f>
        <v>C</v>
      </c>
      <c r="D156" s="192">
        <v>5</v>
      </c>
      <c r="E156" s="192">
        <v>5</v>
      </c>
      <c r="F156" s="192">
        <v>5</v>
      </c>
      <c r="G156" s="192"/>
      <c r="H156" s="192"/>
      <c r="I156" s="192">
        <v>5</v>
      </c>
      <c r="J156" s="192">
        <v>5</v>
      </c>
      <c r="K156" s="192">
        <v>10</v>
      </c>
      <c r="L156" s="192">
        <v>10</v>
      </c>
      <c r="M156" s="192">
        <v>10</v>
      </c>
      <c r="N156" s="192"/>
      <c r="O156" s="192">
        <v>13</v>
      </c>
      <c r="P156" s="120"/>
      <c r="Q156" s="26">
        <f t="shared" si="4"/>
        <v>68</v>
      </c>
    </row>
    <row r="157" spans="1:17" s="13" customFormat="1" x14ac:dyDescent="0.25">
      <c r="A157" s="119" t="str">
        <f>'2.1'!A157</f>
        <v>MB207743</v>
      </c>
      <c r="B157" s="123" t="str">
        <f>'2.1'!B157</f>
        <v>SNEHA GOWDA R</v>
      </c>
      <c r="C157" s="119" t="str">
        <f>'2.1'!C157</f>
        <v>A</v>
      </c>
      <c r="D157" s="192">
        <v>5</v>
      </c>
      <c r="E157" s="192">
        <v>5</v>
      </c>
      <c r="F157" s="192">
        <v>5</v>
      </c>
      <c r="G157" s="192"/>
      <c r="H157" s="192">
        <v>4</v>
      </c>
      <c r="I157" s="192"/>
      <c r="J157" s="192"/>
      <c r="K157" s="192">
        <v>5</v>
      </c>
      <c r="L157" s="192">
        <v>10</v>
      </c>
      <c r="M157" s="192">
        <v>10</v>
      </c>
      <c r="N157" s="192">
        <v>10</v>
      </c>
      <c r="O157" s="192">
        <v>13</v>
      </c>
      <c r="P157" s="120"/>
      <c r="Q157" s="26">
        <f t="shared" si="4"/>
        <v>67</v>
      </c>
    </row>
    <row r="158" spans="1:17" s="13" customFormat="1" x14ac:dyDescent="0.25">
      <c r="A158" s="119" t="str">
        <f>'2.1'!A158</f>
        <v>MB207744</v>
      </c>
      <c r="B158" s="123" t="str">
        <f>'2.1'!B158</f>
        <v>SOUBHAGYA BHAT</v>
      </c>
      <c r="C158" s="119" t="str">
        <f>'2.1'!C158</f>
        <v>A</v>
      </c>
      <c r="D158" s="192">
        <v>5</v>
      </c>
      <c r="E158" s="192">
        <v>5</v>
      </c>
      <c r="F158" s="192">
        <v>5</v>
      </c>
      <c r="G158" s="192"/>
      <c r="H158" s="192"/>
      <c r="I158" s="192"/>
      <c r="J158" s="192">
        <v>5</v>
      </c>
      <c r="K158" s="192">
        <v>5</v>
      </c>
      <c r="L158" s="192">
        <v>10</v>
      </c>
      <c r="M158" s="192">
        <v>10</v>
      </c>
      <c r="N158" s="192">
        <v>10</v>
      </c>
      <c r="O158" s="192">
        <v>11</v>
      </c>
      <c r="P158" s="120"/>
      <c r="Q158" s="26">
        <f t="shared" si="4"/>
        <v>66</v>
      </c>
    </row>
    <row r="159" spans="1:17" s="13" customFormat="1" x14ac:dyDescent="0.25">
      <c r="A159" s="119" t="str">
        <f>'2.1'!A159</f>
        <v>MB207745</v>
      </c>
      <c r="B159" s="123" t="str">
        <f>'2.1'!B159</f>
        <v>SPARSHA S</v>
      </c>
      <c r="C159" s="119" t="str">
        <f>'2.1'!C159</f>
        <v>A</v>
      </c>
      <c r="D159" s="192">
        <v>4</v>
      </c>
      <c r="E159" s="192">
        <v>5</v>
      </c>
      <c r="F159" s="192">
        <v>5</v>
      </c>
      <c r="G159" s="192">
        <v>0</v>
      </c>
      <c r="H159" s="192">
        <v>4</v>
      </c>
      <c r="I159" s="192"/>
      <c r="J159" s="192"/>
      <c r="K159" s="192"/>
      <c r="L159" s="192">
        <v>6</v>
      </c>
      <c r="M159" s="192">
        <v>8</v>
      </c>
      <c r="N159" s="192">
        <v>6</v>
      </c>
      <c r="O159" s="192">
        <v>8</v>
      </c>
      <c r="P159" s="120"/>
      <c r="Q159" s="26">
        <f t="shared" si="4"/>
        <v>46</v>
      </c>
    </row>
    <row r="160" spans="1:17" s="13" customFormat="1" x14ac:dyDescent="0.25">
      <c r="A160" s="119" t="str">
        <f>'2.1'!A160</f>
        <v>MB207746</v>
      </c>
      <c r="B160" s="123" t="str">
        <f>'2.1'!B160</f>
        <v>SRILAXMI</v>
      </c>
      <c r="C160" s="119" t="str">
        <f>'2.1'!C160</f>
        <v>B</v>
      </c>
      <c r="D160" s="192">
        <v>5</v>
      </c>
      <c r="E160" s="192">
        <v>5</v>
      </c>
      <c r="F160" s="192">
        <v>5</v>
      </c>
      <c r="G160" s="192">
        <v>5</v>
      </c>
      <c r="H160" s="192">
        <v>4</v>
      </c>
      <c r="I160" s="192"/>
      <c r="J160" s="192"/>
      <c r="K160" s="192">
        <v>10</v>
      </c>
      <c r="L160" s="192">
        <v>10</v>
      </c>
      <c r="M160" s="192">
        <v>9</v>
      </c>
      <c r="N160" s="192"/>
      <c r="O160" s="192">
        <v>15</v>
      </c>
      <c r="P160" s="120"/>
      <c r="Q160" s="26">
        <f t="shared" si="4"/>
        <v>68</v>
      </c>
    </row>
    <row r="161" spans="1:17" s="13" customFormat="1" x14ac:dyDescent="0.25">
      <c r="A161" s="119" t="str">
        <f>'2.1'!A161</f>
        <v>MB207747</v>
      </c>
      <c r="B161" s="123" t="str">
        <f>'2.1'!B161</f>
        <v>SRIPOORNA INDURKAR</v>
      </c>
      <c r="C161" s="119" t="str">
        <f>'2.1'!C161</f>
        <v>C</v>
      </c>
      <c r="D161" s="192">
        <v>5</v>
      </c>
      <c r="E161" s="192">
        <v>5</v>
      </c>
      <c r="F161" s="192">
        <v>5</v>
      </c>
      <c r="G161" s="192"/>
      <c r="H161" s="192"/>
      <c r="I161" s="192">
        <v>5</v>
      </c>
      <c r="J161" s="192">
        <v>5</v>
      </c>
      <c r="K161" s="192">
        <v>10</v>
      </c>
      <c r="L161" s="192">
        <v>10</v>
      </c>
      <c r="M161" s="192">
        <v>10</v>
      </c>
      <c r="N161" s="192"/>
      <c r="O161" s="192">
        <v>15</v>
      </c>
      <c r="P161" s="120"/>
      <c r="Q161" s="26">
        <f t="shared" si="4"/>
        <v>70</v>
      </c>
    </row>
    <row r="162" spans="1:17" s="13" customFormat="1" x14ac:dyDescent="0.25">
      <c r="A162" s="119" t="str">
        <f>'2.1'!A162</f>
        <v>MB207748</v>
      </c>
      <c r="B162" s="123" t="str">
        <f>'2.1'!B162</f>
        <v>SRUSHTI B R</v>
      </c>
      <c r="C162" s="119" t="str">
        <f>'2.1'!C162</f>
        <v>B</v>
      </c>
      <c r="D162" s="192">
        <v>5</v>
      </c>
      <c r="E162" s="192">
        <v>5</v>
      </c>
      <c r="F162" s="192">
        <v>5</v>
      </c>
      <c r="G162" s="192">
        <v>5</v>
      </c>
      <c r="H162" s="192">
        <v>4</v>
      </c>
      <c r="I162" s="192"/>
      <c r="J162" s="192"/>
      <c r="K162" s="192">
        <v>10</v>
      </c>
      <c r="L162" s="192">
        <v>10</v>
      </c>
      <c r="M162" s="192">
        <v>10</v>
      </c>
      <c r="N162" s="192"/>
      <c r="O162" s="192">
        <v>15</v>
      </c>
      <c r="P162" s="120"/>
      <c r="Q162" s="26">
        <f t="shared" si="4"/>
        <v>69</v>
      </c>
    </row>
    <row r="163" spans="1:17" s="13" customFormat="1" x14ac:dyDescent="0.25">
      <c r="A163" s="119" t="str">
        <f>'2.1'!A163</f>
        <v>MB207749</v>
      </c>
      <c r="B163" s="123" t="str">
        <f>'2.1'!B163</f>
        <v>SUBHASHINI K N</v>
      </c>
      <c r="C163" s="119" t="str">
        <f>'2.1'!C163</f>
        <v>B</v>
      </c>
      <c r="D163" s="192">
        <v>5</v>
      </c>
      <c r="E163" s="192">
        <v>5</v>
      </c>
      <c r="F163" s="192">
        <v>5</v>
      </c>
      <c r="G163" s="192">
        <v>5</v>
      </c>
      <c r="H163" s="192"/>
      <c r="I163" s="192">
        <v>5</v>
      </c>
      <c r="J163" s="192"/>
      <c r="K163" s="192">
        <v>10</v>
      </c>
      <c r="L163" s="192">
        <v>10</v>
      </c>
      <c r="M163" s="192">
        <v>10</v>
      </c>
      <c r="N163" s="192"/>
      <c r="O163" s="192">
        <v>15</v>
      </c>
      <c r="P163" s="120"/>
      <c r="Q163" s="26">
        <f t="shared" si="4"/>
        <v>70</v>
      </c>
    </row>
    <row r="164" spans="1:17" s="13" customFormat="1" x14ac:dyDescent="0.25">
      <c r="A164" s="119" t="str">
        <f>'2.1'!A164</f>
        <v>MB207750</v>
      </c>
      <c r="B164" s="123" t="str">
        <f>'2.1'!B164</f>
        <v>SUHAS H</v>
      </c>
      <c r="C164" s="119" t="str">
        <f>'2.1'!C164</f>
        <v>B</v>
      </c>
      <c r="D164" s="192">
        <v>5</v>
      </c>
      <c r="E164" s="192">
        <v>5</v>
      </c>
      <c r="F164" s="192">
        <v>5</v>
      </c>
      <c r="G164" s="192">
        <v>5</v>
      </c>
      <c r="H164" s="192"/>
      <c r="I164" s="192">
        <v>5</v>
      </c>
      <c r="J164" s="192"/>
      <c r="K164" s="192">
        <v>10</v>
      </c>
      <c r="L164" s="192">
        <v>10</v>
      </c>
      <c r="M164" s="192">
        <v>10</v>
      </c>
      <c r="N164" s="192"/>
      <c r="O164" s="192">
        <v>15</v>
      </c>
      <c r="P164" s="120"/>
      <c r="Q164" s="26">
        <f t="shared" si="4"/>
        <v>70</v>
      </c>
    </row>
    <row r="165" spans="1:17" s="13" customFormat="1" x14ac:dyDescent="0.25">
      <c r="A165" s="119" t="str">
        <f>'2.1'!A165</f>
        <v>MB207751</v>
      </c>
      <c r="B165" s="123" t="str">
        <f>'2.1'!B165</f>
        <v>SUHAS M</v>
      </c>
      <c r="C165" s="119" t="str">
        <f>'2.1'!C165</f>
        <v>C</v>
      </c>
      <c r="D165" s="192">
        <v>5</v>
      </c>
      <c r="E165" s="192">
        <v>5</v>
      </c>
      <c r="F165" s="192">
        <v>5</v>
      </c>
      <c r="G165" s="192"/>
      <c r="H165" s="192"/>
      <c r="I165" s="192">
        <v>5</v>
      </c>
      <c r="J165" s="192">
        <v>5</v>
      </c>
      <c r="K165" s="192">
        <v>10</v>
      </c>
      <c r="L165" s="192">
        <v>9</v>
      </c>
      <c r="M165" s="192">
        <v>10</v>
      </c>
      <c r="N165" s="192"/>
      <c r="O165" s="192">
        <v>15</v>
      </c>
      <c r="P165" s="120"/>
      <c r="Q165" s="26">
        <f t="shared" si="4"/>
        <v>69</v>
      </c>
    </row>
    <row r="166" spans="1:17" s="13" customFormat="1" x14ac:dyDescent="0.25">
      <c r="A166" s="119" t="str">
        <f>'2.1'!A166</f>
        <v>MB207752</v>
      </c>
      <c r="B166" s="123" t="str">
        <f>'2.1'!B166</f>
        <v>SUHAS N K</v>
      </c>
      <c r="C166" s="119" t="str">
        <f>'2.1'!C166</f>
        <v>B</v>
      </c>
      <c r="D166" s="192">
        <v>5</v>
      </c>
      <c r="E166" s="192">
        <v>5</v>
      </c>
      <c r="F166" s="192">
        <v>5</v>
      </c>
      <c r="G166" s="192">
        <v>5</v>
      </c>
      <c r="H166" s="192"/>
      <c r="I166" s="192">
        <v>5</v>
      </c>
      <c r="J166" s="192"/>
      <c r="K166" s="192">
        <v>10</v>
      </c>
      <c r="L166" s="192">
        <v>10</v>
      </c>
      <c r="M166" s="192">
        <v>10</v>
      </c>
      <c r="N166" s="192"/>
      <c r="O166" s="192">
        <v>15</v>
      </c>
      <c r="P166" s="120"/>
      <c r="Q166" s="26">
        <f t="shared" si="4"/>
        <v>70</v>
      </c>
    </row>
    <row r="167" spans="1:17" s="13" customFormat="1" x14ac:dyDescent="0.25">
      <c r="A167" s="119" t="str">
        <f>'2.1'!A167</f>
        <v>MB207753</v>
      </c>
      <c r="B167" s="123" t="str">
        <f>'2.1'!B167</f>
        <v>SUJAY SHAH</v>
      </c>
      <c r="C167" s="119" t="str">
        <f>'2.1'!C167</f>
        <v>A</v>
      </c>
      <c r="D167" s="192">
        <v>5</v>
      </c>
      <c r="E167" s="192">
        <v>5</v>
      </c>
      <c r="F167" s="192">
        <v>5</v>
      </c>
      <c r="G167" s="192"/>
      <c r="H167" s="192">
        <v>4</v>
      </c>
      <c r="I167" s="192"/>
      <c r="J167" s="192">
        <v>5</v>
      </c>
      <c r="K167" s="192"/>
      <c r="L167" s="192">
        <v>9</v>
      </c>
      <c r="M167" s="192">
        <v>10</v>
      </c>
      <c r="N167" s="192">
        <v>7</v>
      </c>
      <c r="O167" s="192">
        <v>13</v>
      </c>
      <c r="P167" s="120"/>
      <c r="Q167" s="26">
        <f t="shared" si="4"/>
        <v>63</v>
      </c>
    </row>
    <row r="168" spans="1:17" s="13" customFormat="1" x14ac:dyDescent="0.25">
      <c r="A168" s="119" t="str">
        <f>'2.1'!A168</f>
        <v>MB207754</v>
      </c>
      <c r="B168" s="123" t="str">
        <f>'2.1'!B168</f>
        <v>SUJAYA BHAT</v>
      </c>
      <c r="C168" s="119" t="str">
        <f>'2.1'!C168</f>
        <v>B</v>
      </c>
      <c r="D168" s="192">
        <v>5</v>
      </c>
      <c r="E168" s="192">
        <v>5</v>
      </c>
      <c r="F168" s="192">
        <v>5</v>
      </c>
      <c r="G168" s="192">
        <v>5</v>
      </c>
      <c r="H168" s="192">
        <v>4</v>
      </c>
      <c r="I168" s="192"/>
      <c r="J168" s="192"/>
      <c r="K168" s="192">
        <v>10</v>
      </c>
      <c r="L168" s="192">
        <v>10</v>
      </c>
      <c r="M168" s="192">
        <v>9</v>
      </c>
      <c r="N168" s="192"/>
      <c r="O168" s="192">
        <v>15</v>
      </c>
      <c r="P168" s="120"/>
      <c r="Q168" s="26">
        <f t="shared" si="4"/>
        <v>68</v>
      </c>
    </row>
    <row r="169" spans="1:17" s="13" customFormat="1" x14ac:dyDescent="0.25">
      <c r="A169" s="119" t="str">
        <f>'2.1'!A169</f>
        <v>MB207755</v>
      </c>
      <c r="B169" s="123" t="str">
        <f>'2.1'!B169</f>
        <v>SUKANNYA DALAL</v>
      </c>
      <c r="C169" s="119" t="str">
        <f>'2.1'!C169</f>
        <v>B</v>
      </c>
      <c r="D169" s="192">
        <v>5</v>
      </c>
      <c r="E169" s="192">
        <v>5</v>
      </c>
      <c r="F169" s="192">
        <v>5</v>
      </c>
      <c r="G169" s="192">
        <v>5</v>
      </c>
      <c r="H169" s="192">
        <v>5</v>
      </c>
      <c r="I169" s="192"/>
      <c r="J169" s="192"/>
      <c r="K169" s="192">
        <v>10</v>
      </c>
      <c r="L169" s="192">
        <v>10</v>
      </c>
      <c r="M169" s="192">
        <v>8</v>
      </c>
      <c r="N169" s="192"/>
      <c r="O169" s="192">
        <v>15</v>
      </c>
      <c r="P169" s="120"/>
      <c r="Q169" s="26">
        <f t="shared" si="4"/>
        <v>68</v>
      </c>
    </row>
    <row r="170" spans="1:17" s="13" customFormat="1" x14ac:dyDescent="0.25">
      <c r="A170" s="119" t="str">
        <f>'2.1'!A170</f>
        <v>MB207756</v>
      </c>
      <c r="B170" s="123" t="str">
        <f>'2.1'!B170</f>
        <v>SUMIT NAGANATH</v>
      </c>
      <c r="C170" s="119" t="str">
        <f>'2.1'!C170</f>
        <v>B</v>
      </c>
      <c r="D170" s="192">
        <v>5</v>
      </c>
      <c r="E170" s="192">
        <v>5</v>
      </c>
      <c r="F170" s="192">
        <v>5</v>
      </c>
      <c r="G170" s="192">
        <v>5</v>
      </c>
      <c r="H170" s="192">
        <v>4</v>
      </c>
      <c r="I170" s="192"/>
      <c r="J170" s="192"/>
      <c r="K170" s="192">
        <v>10</v>
      </c>
      <c r="L170" s="192">
        <v>10</v>
      </c>
      <c r="M170" s="192">
        <v>10</v>
      </c>
      <c r="N170" s="192"/>
      <c r="O170" s="192">
        <v>15</v>
      </c>
      <c r="P170" s="120"/>
      <c r="Q170" s="26">
        <f t="shared" si="4"/>
        <v>69</v>
      </c>
    </row>
    <row r="171" spans="1:17" s="13" customFormat="1" x14ac:dyDescent="0.25">
      <c r="A171" s="119" t="str">
        <f>'2.1'!A171</f>
        <v>MB207757</v>
      </c>
      <c r="B171" s="123" t="str">
        <f>'2.1'!B171</f>
        <v>SUPREETH S</v>
      </c>
      <c r="C171" s="119" t="str">
        <f>'2.1'!C171</f>
        <v>A</v>
      </c>
      <c r="D171" s="192">
        <v>5</v>
      </c>
      <c r="E171" s="192">
        <v>1</v>
      </c>
      <c r="F171" s="192">
        <v>3</v>
      </c>
      <c r="G171" s="192"/>
      <c r="H171" s="192"/>
      <c r="I171" s="192">
        <v>4</v>
      </c>
      <c r="J171" s="192">
        <v>5</v>
      </c>
      <c r="K171" s="192">
        <v>5</v>
      </c>
      <c r="L171" s="192">
        <v>8</v>
      </c>
      <c r="M171" s="192">
        <v>0</v>
      </c>
      <c r="N171" s="192"/>
      <c r="O171" s="192">
        <v>2</v>
      </c>
      <c r="P171" s="124"/>
      <c r="Q171" s="26">
        <f t="shared" si="4"/>
        <v>33</v>
      </c>
    </row>
    <row r="172" spans="1:17" s="13" customFormat="1" x14ac:dyDescent="0.25">
      <c r="A172" s="119" t="str">
        <f>'2.1'!A172</f>
        <v>MB207758</v>
      </c>
      <c r="B172" s="123" t="str">
        <f>'2.1'!B172</f>
        <v xml:space="preserve">SURAJ G S </v>
      </c>
      <c r="C172" s="119" t="str">
        <f>'2.1'!C172</f>
        <v>B</v>
      </c>
      <c r="D172" s="192">
        <v>5</v>
      </c>
      <c r="E172" s="192">
        <v>5</v>
      </c>
      <c r="F172" s="192">
        <v>5</v>
      </c>
      <c r="G172" s="192">
        <v>5</v>
      </c>
      <c r="H172" s="192">
        <v>4</v>
      </c>
      <c r="I172" s="192"/>
      <c r="J172" s="192"/>
      <c r="K172" s="192">
        <v>10</v>
      </c>
      <c r="L172" s="192">
        <v>10</v>
      </c>
      <c r="M172" s="192">
        <v>10</v>
      </c>
      <c r="N172" s="192"/>
      <c r="O172" s="192">
        <v>15</v>
      </c>
      <c r="P172" s="124"/>
      <c r="Q172" s="26">
        <f t="shared" si="4"/>
        <v>69</v>
      </c>
    </row>
    <row r="173" spans="1:17" s="13" customFormat="1" x14ac:dyDescent="0.25">
      <c r="A173" s="119" t="str">
        <f>'2.1'!A173</f>
        <v>MB207759</v>
      </c>
      <c r="B173" s="123" t="str">
        <f>'2.1'!B173</f>
        <v>SURAJ HS</v>
      </c>
      <c r="C173" s="119" t="str">
        <f>'2.1'!C173</f>
        <v>C</v>
      </c>
      <c r="D173" s="192">
        <v>5</v>
      </c>
      <c r="E173" s="192">
        <v>5</v>
      </c>
      <c r="F173" s="192">
        <v>5</v>
      </c>
      <c r="G173" s="192"/>
      <c r="H173" s="192"/>
      <c r="I173" s="192">
        <v>5</v>
      </c>
      <c r="J173" s="192">
        <v>5</v>
      </c>
      <c r="K173" s="192">
        <v>10</v>
      </c>
      <c r="L173" s="192">
        <v>10</v>
      </c>
      <c r="M173" s="192">
        <v>10</v>
      </c>
      <c r="N173" s="192"/>
      <c r="O173" s="192">
        <v>12</v>
      </c>
      <c r="P173" s="124"/>
      <c r="Q173" s="26">
        <f t="shared" si="4"/>
        <v>67</v>
      </c>
    </row>
    <row r="174" spans="1:17" s="13" customFormat="1" x14ac:dyDescent="0.25">
      <c r="A174" s="119" t="str">
        <f>'2.1'!A174</f>
        <v>MB207760</v>
      </c>
      <c r="B174" s="123" t="str">
        <f>'2.1'!B174</f>
        <v>SURAJ.S.P</v>
      </c>
      <c r="C174" s="119" t="str">
        <f>'2.1'!C174</f>
        <v>C</v>
      </c>
      <c r="D174" s="192">
        <v>5</v>
      </c>
      <c r="E174" s="192">
        <v>5</v>
      </c>
      <c r="F174" s="192">
        <v>5</v>
      </c>
      <c r="G174" s="192"/>
      <c r="H174" s="192"/>
      <c r="I174" s="192">
        <v>5</v>
      </c>
      <c r="J174" s="192">
        <v>5</v>
      </c>
      <c r="K174" s="192">
        <v>10</v>
      </c>
      <c r="L174" s="192">
        <v>10</v>
      </c>
      <c r="M174" s="192">
        <v>10</v>
      </c>
      <c r="N174" s="192"/>
      <c r="O174" s="192">
        <v>15</v>
      </c>
      <c r="P174" s="124"/>
      <c r="Q174" s="26">
        <f t="shared" si="4"/>
        <v>70</v>
      </c>
    </row>
    <row r="175" spans="1:17" s="13" customFormat="1" x14ac:dyDescent="0.25">
      <c r="A175" s="119" t="str">
        <f>'2.1'!A175</f>
        <v>MB207761</v>
      </c>
      <c r="B175" s="123" t="str">
        <f>'2.1'!B175</f>
        <v>SWATI VINAYAK HEGDE</v>
      </c>
      <c r="C175" s="119" t="str">
        <f>'2.1'!C175</f>
        <v>C</v>
      </c>
      <c r="D175" s="192">
        <v>5</v>
      </c>
      <c r="E175" s="192">
        <v>5</v>
      </c>
      <c r="F175" s="192">
        <v>5</v>
      </c>
      <c r="G175" s="192"/>
      <c r="H175" s="192"/>
      <c r="I175" s="192">
        <v>5</v>
      </c>
      <c r="J175" s="192">
        <v>5</v>
      </c>
      <c r="K175" s="192">
        <v>10</v>
      </c>
      <c r="L175" s="192">
        <v>10</v>
      </c>
      <c r="M175" s="192">
        <v>10</v>
      </c>
      <c r="N175" s="192"/>
      <c r="O175" s="192">
        <v>15</v>
      </c>
      <c r="P175" s="124"/>
      <c r="Q175" s="26">
        <f t="shared" si="4"/>
        <v>70</v>
      </c>
    </row>
    <row r="176" spans="1:17" s="13" customFormat="1" x14ac:dyDescent="0.25">
      <c r="A176" s="119" t="str">
        <f>'2.1'!A176</f>
        <v>MB207762</v>
      </c>
      <c r="B176" s="123" t="str">
        <f>'2.1'!B176</f>
        <v>TALWAR PRAVEEN GUDDAPPA</v>
      </c>
      <c r="C176" s="119" t="str">
        <f>'2.1'!C176</f>
        <v>B</v>
      </c>
      <c r="D176" s="192">
        <v>5</v>
      </c>
      <c r="E176" s="192">
        <v>5</v>
      </c>
      <c r="F176" s="192">
        <v>5</v>
      </c>
      <c r="G176" s="192">
        <v>5</v>
      </c>
      <c r="H176" s="192">
        <v>4</v>
      </c>
      <c r="I176" s="192"/>
      <c r="J176" s="192"/>
      <c r="K176" s="192">
        <v>10</v>
      </c>
      <c r="L176" s="192">
        <v>10</v>
      </c>
      <c r="M176" s="192">
        <v>10</v>
      </c>
      <c r="N176" s="192"/>
      <c r="O176" s="192">
        <v>15</v>
      </c>
      <c r="P176" s="124"/>
      <c r="Q176" s="26">
        <f t="shared" si="4"/>
        <v>69</v>
      </c>
    </row>
    <row r="177" spans="1:17" s="13" customFormat="1" x14ac:dyDescent="0.25">
      <c r="A177" s="119" t="str">
        <f>'2.1'!A177</f>
        <v>MB207763</v>
      </c>
      <c r="B177" s="123" t="str">
        <f>'2.1'!B177</f>
        <v>TEJAS ROHIDAS BHANDARI</v>
      </c>
      <c r="C177" s="119" t="str">
        <f>'2.1'!C177</f>
        <v>B</v>
      </c>
      <c r="D177" s="192">
        <v>5</v>
      </c>
      <c r="E177" s="192">
        <v>5</v>
      </c>
      <c r="F177" s="192">
        <v>5</v>
      </c>
      <c r="G177" s="192">
        <v>5</v>
      </c>
      <c r="H177" s="192"/>
      <c r="I177" s="192"/>
      <c r="J177" s="192"/>
      <c r="K177" s="192">
        <v>10</v>
      </c>
      <c r="L177" s="192">
        <v>10</v>
      </c>
      <c r="M177" s="192"/>
      <c r="N177" s="192"/>
      <c r="O177" s="192">
        <v>9</v>
      </c>
      <c r="P177" s="124"/>
      <c r="Q177" s="26">
        <f t="shared" si="4"/>
        <v>49</v>
      </c>
    </row>
    <row r="178" spans="1:17" s="13" customFormat="1" x14ac:dyDescent="0.25">
      <c r="A178" s="119" t="str">
        <f>'2.1'!A178</f>
        <v>MB207764</v>
      </c>
      <c r="B178" s="123" t="str">
        <f>'2.1'!B178</f>
        <v>TEJASHREE R</v>
      </c>
      <c r="C178" s="119" t="str">
        <f>'2.1'!C178</f>
        <v>C</v>
      </c>
      <c r="D178" s="192">
        <v>4</v>
      </c>
      <c r="E178" s="192">
        <v>5</v>
      </c>
      <c r="F178" s="192">
        <v>5</v>
      </c>
      <c r="G178" s="192"/>
      <c r="H178" s="192">
        <v>4</v>
      </c>
      <c r="I178" s="192"/>
      <c r="J178" s="192">
        <v>5</v>
      </c>
      <c r="K178" s="192">
        <v>9</v>
      </c>
      <c r="L178" s="192">
        <v>10</v>
      </c>
      <c r="M178" s="192">
        <v>9</v>
      </c>
      <c r="N178" s="192"/>
      <c r="O178" s="192">
        <v>15</v>
      </c>
      <c r="P178" s="120"/>
      <c r="Q178" s="26">
        <f t="shared" si="4"/>
        <v>66</v>
      </c>
    </row>
    <row r="179" spans="1:17" s="13" customFormat="1" x14ac:dyDescent="0.25">
      <c r="A179" s="119" t="str">
        <f>'2.1'!A179</f>
        <v>MB207765</v>
      </c>
      <c r="B179" s="123" t="str">
        <f>'2.1'!B179</f>
        <v>TEJASHWINI LOKAPURAMATH</v>
      </c>
      <c r="C179" s="119" t="str">
        <f>'2.1'!C179</f>
        <v>C</v>
      </c>
      <c r="D179" s="192">
        <v>4.5</v>
      </c>
      <c r="E179" s="192"/>
      <c r="F179" s="192">
        <v>5</v>
      </c>
      <c r="G179" s="192">
        <v>4.5</v>
      </c>
      <c r="H179" s="192"/>
      <c r="I179" s="192">
        <v>5</v>
      </c>
      <c r="J179" s="192">
        <v>5</v>
      </c>
      <c r="K179" s="192"/>
      <c r="L179" s="192">
        <v>10</v>
      </c>
      <c r="M179" s="192">
        <v>10</v>
      </c>
      <c r="N179" s="192">
        <v>5</v>
      </c>
      <c r="O179" s="192">
        <v>15</v>
      </c>
      <c r="P179" s="120"/>
      <c r="Q179" s="26">
        <f t="shared" si="4"/>
        <v>64</v>
      </c>
    </row>
    <row r="180" spans="1:17" s="13" customFormat="1" x14ac:dyDescent="0.25">
      <c r="A180" s="119" t="str">
        <f>'2.1'!A180</f>
        <v>MB207766</v>
      </c>
      <c r="B180" s="123" t="str">
        <f>'2.1'!B180</f>
        <v>TEJASVI GANGADHAR ANGADI</v>
      </c>
      <c r="C180" s="119" t="str">
        <f>'2.1'!C180</f>
        <v>B</v>
      </c>
      <c r="D180" s="192">
        <v>5</v>
      </c>
      <c r="E180" s="192">
        <v>5</v>
      </c>
      <c r="F180" s="192">
        <v>5</v>
      </c>
      <c r="G180" s="192">
        <v>5</v>
      </c>
      <c r="H180" s="192"/>
      <c r="I180" s="192"/>
      <c r="J180" s="192"/>
      <c r="K180" s="192">
        <v>10</v>
      </c>
      <c r="L180" s="192">
        <v>10</v>
      </c>
      <c r="M180" s="192">
        <v>10</v>
      </c>
      <c r="N180" s="192"/>
      <c r="O180" s="192">
        <v>12</v>
      </c>
      <c r="P180" s="120"/>
      <c r="Q180" s="26">
        <f t="shared" si="4"/>
        <v>62</v>
      </c>
    </row>
    <row r="181" spans="1:17" s="13" customFormat="1" x14ac:dyDescent="0.25">
      <c r="A181" s="119" t="str">
        <f>'2.1'!A181</f>
        <v>MB207767</v>
      </c>
      <c r="B181" s="123" t="str">
        <f>'2.1'!B181</f>
        <v>TEJASWINI PRASANNA HEGDE</v>
      </c>
      <c r="C181" s="119" t="str">
        <f>'2.1'!C181</f>
        <v>C</v>
      </c>
      <c r="D181" s="192">
        <v>2</v>
      </c>
      <c r="E181" s="192">
        <v>5</v>
      </c>
      <c r="F181" s="192">
        <v>5</v>
      </c>
      <c r="G181" s="192"/>
      <c r="H181" s="192"/>
      <c r="I181" s="192">
        <v>5</v>
      </c>
      <c r="J181" s="192">
        <v>5</v>
      </c>
      <c r="K181" s="192"/>
      <c r="L181" s="192">
        <v>10</v>
      </c>
      <c r="M181" s="192">
        <v>8</v>
      </c>
      <c r="N181" s="192">
        <v>5</v>
      </c>
      <c r="O181" s="192">
        <v>15</v>
      </c>
      <c r="P181" s="120"/>
      <c r="Q181" s="26">
        <f t="shared" si="4"/>
        <v>60</v>
      </c>
    </row>
    <row r="182" spans="1:17" s="13" customFormat="1" x14ac:dyDescent="0.25">
      <c r="A182" s="181" t="str">
        <f>'2.1'!A182</f>
        <v>MB207768</v>
      </c>
      <c r="B182" s="182" t="str">
        <f>'2.1'!B182</f>
        <v>THEJASVITA J</v>
      </c>
      <c r="C182" s="181" t="str">
        <f>'2.1'!C182</f>
        <v>C</v>
      </c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4"/>
      <c r="Q182" s="185">
        <f t="shared" si="4"/>
        <v>0</v>
      </c>
    </row>
    <row r="183" spans="1:17" s="13" customFormat="1" x14ac:dyDescent="0.25">
      <c r="A183" s="119" t="str">
        <f>'2.1'!A183</f>
        <v>MB207769</v>
      </c>
      <c r="B183" s="123" t="str">
        <f>'2.1'!B183</f>
        <v>TRIPURESH TIWARI</v>
      </c>
      <c r="C183" s="119" t="str">
        <f>'2.1'!C183</f>
        <v>C</v>
      </c>
      <c r="D183" s="192">
        <v>5</v>
      </c>
      <c r="E183" s="192">
        <v>5</v>
      </c>
      <c r="F183" s="192">
        <v>5</v>
      </c>
      <c r="G183" s="192"/>
      <c r="H183" s="192"/>
      <c r="I183" s="192">
        <v>5</v>
      </c>
      <c r="J183" s="192">
        <v>5</v>
      </c>
      <c r="K183" s="192">
        <v>10</v>
      </c>
      <c r="L183" s="192">
        <v>10</v>
      </c>
      <c r="M183" s="192">
        <v>7</v>
      </c>
      <c r="N183" s="192"/>
      <c r="O183" s="192">
        <v>15</v>
      </c>
      <c r="P183" s="120"/>
      <c r="Q183" s="26">
        <f t="shared" si="4"/>
        <v>67</v>
      </c>
    </row>
    <row r="184" spans="1:17" s="13" customFormat="1" x14ac:dyDescent="0.25">
      <c r="A184" s="119" t="str">
        <f>'2.1'!A184</f>
        <v>MB207770</v>
      </c>
      <c r="B184" s="123" t="str">
        <f>'2.1'!B184</f>
        <v>TRIVADAN M HEGDE</v>
      </c>
      <c r="C184" s="119" t="str">
        <f>'2.1'!C184</f>
        <v>C</v>
      </c>
      <c r="D184" s="192">
        <v>5</v>
      </c>
      <c r="E184" s="192">
        <v>5</v>
      </c>
      <c r="F184" s="192">
        <v>5</v>
      </c>
      <c r="G184" s="192"/>
      <c r="H184" s="192"/>
      <c r="I184" s="192">
        <v>5</v>
      </c>
      <c r="J184" s="192">
        <v>5</v>
      </c>
      <c r="K184" s="192">
        <v>5</v>
      </c>
      <c r="L184" s="192">
        <v>10</v>
      </c>
      <c r="M184" s="192">
        <v>10</v>
      </c>
      <c r="N184" s="192"/>
      <c r="O184" s="192">
        <v>15</v>
      </c>
      <c r="P184" s="120"/>
      <c r="Q184" s="26">
        <f t="shared" si="4"/>
        <v>65</v>
      </c>
    </row>
    <row r="185" spans="1:17" s="13" customFormat="1" x14ac:dyDescent="0.25">
      <c r="A185" s="119" t="str">
        <f>'2.1'!A185</f>
        <v>MB207771</v>
      </c>
      <c r="B185" s="123" t="str">
        <f>'2.1'!B185</f>
        <v>ULLAS SHRIPAD SHET</v>
      </c>
      <c r="C185" s="119" t="str">
        <f>'2.1'!C185</f>
        <v>C</v>
      </c>
      <c r="D185" s="192">
        <v>4</v>
      </c>
      <c r="E185" s="192">
        <v>5</v>
      </c>
      <c r="F185" s="192">
        <v>5</v>
      </c>
      <c r="G185" s="192"/>
      <c r="H185" s="192"/>
      <c r="I185" s="192">
        <v>5</v>
      </c>
      <c r="J185" s="192">
        <v>5</v>
      </c>
      <c r="K185" s="192">
        <v>10</v>
      </c>
      <c r="L185" s="192">
        <v>10</v>
      </c>
      <c r="M185" s="192">
        <v>10</v>
      </c>
      <c r="N185" s="192"/>
      <c r="O185" s="192">
        <v>15</v>
      </c>
      <c r="P185" s="120"/>
      <c r="Q185" s="26">
        <f t="shared" si="4"/>
        <v>69</v>
      </c>
    </row>
    <row r="186" spans="1:17" s="13" customFormat="1" x14ac:dyDescent="0.25">
      <c r="A186" s="119" t="str">
        <f>'2.1'!A186</f>
        <v>MB207772</v>
      </c>
      <c r="B186" s="123" t="str">
        <f>'2.1'!B186</f>
        <v>VAIBHAV MALAVIYA</v>
      </c>
      <c r="C186" s="119" t="str">
        <f>'2.1'!C186</f>
        <v>C</v>
      </c>
      <c r="D186" s="192">
        <v>2</v>
      </c>
      <c r="E186" s="192"/>
      <c r="F186" s="192">
        <v>5</v>
      </c>
      <c r="G186" s="192">
        <v>4</v>
      </c>
      <c r="H186" s="192"/>
      <c r="I186" s="192">
        <v>5</v>
      </c>
      <c r="J186" s="192">
        <v>5</v>
      </c>
      <c r="K186" s="192"/>
      <c r="L186" s="192">
        <v>10</v>
      </c>
      <c r="M186" s="192">
        <v>10</v>
      </c>
      <c r="N186" s="192">
        <v>10</v>
      </c>
      <c r="O186" s="192">
        <v>13</v>
      </c>
      <c r="P186" s="120"/>
      <c r="Q186" s="26">
        <f t="shared" si="4"/>
        <v>64</v>
      </c>
    </row>
    <row r="187" spans="1:17" s="13" customFormat="1" x14ac:dyDescent="0.25">
      <c r="A187" s="119" t="str">
        <f>'2.1'!A187</f>
        <v>MB207773</v>
      </c>
      <c r="B187" s="123" t="str">
        <f>'2.1'!B187</f>
        <v>VARSHA BIRADAR</v>
      </c>
      <c r="C187" s="119" t="str">
        <f>'2.1'!C187</f>
        <v>C</v>
      </c>
      <c r="D187" s="192">
        <v>5</v>
      </c>
      <c r="E187" s="192">
        <v>5</v>
      </c>
      <c r="F187" s="192">
        <v>5</v>
      </c>
      <c r="G187" s="192"/>
      <c r="H187" s="192"/>
      <c r="I187" s="192">
        <v>2</v>
      </c>
      <c r="J187" s="192">
        <v>5</v>
      </c>
      <c r="K187" s="192">
        <v>10</v>
      </c>
      <c r="L187" s="192">
        <v>10</v>
      </c>
      <c r="M187" s="192">
        <v>10</v>
      </c>
      <c r="N187" s="192"/>
      <c r="O187" s="192">
        <v>15</v>
      </c>
      <c r="P187" s="120"/>
      <c r="Q187" s="26">
        <f t="shared" si="4"/>
        <v>67</v>
      </c>
    </row>
    <row r="188" spans="1:17" s="13" customFormat="1" x14ac:dyDescent="0.25">
      <c r="A188" s="119" t="str">
        <f>'2.1'!A188</f>
        <v>MB207774</v>
      </c>
      <c r="B188" s="123" t="str">
        <f>'2.1'!B188</f>
        <v>VARSHA K</v>
      </c>
      <c r="C188" s="119" t="str">
        <f>'2.1'!C188</f>
        <v>A</v>
      </c>
      <c r="D188" s="192">
        <v>3</v>
      </c>
      <c r="E188" s="192">
        <v>5</v>
      </c>
      <c r="F188" s="192">
        <v>4</v>
      </c>
      <c r="G188" s="192">
        <v>4</v>
      </c>
      <c r="H188" s="192">
        <v>5</v>
      </c>
      <c r="I188" s="192"/>
      <c r="J188" s="192"/>
      <c r="K188" s="192"/>
      <c r="L188" s="192">
        <v>10</v>
      </c>
      <c r="M188" s="192">
        <v>10</v>
      </c>
      <c r="N188" s="192">
        <v>10</v>
      </c>
      <c r="O188" s="192">
        <v>14</v>
      </c>
      <c r="P188" s="120"/>
      <c r="Q188" s="26">
        <f t="shared" si="4"/>
        <v>65</v>
      </c>
    </row>
    <row r="189" spans="1:17" s="13" customFormat="1" x14ac:dyDescent="0.25">
      <c r="A189" s="119" t="str">
        <f>'2.1'!A189</f>
        <v>MB207775</v>
      </c>
      <c r="B189" s="123" t="str">
        <f>'2.1'!B189</f>
        <v>VELUGU SUJANI KRISHNA</v>
      </c>
      <c r="C189" s="119" t="str">
        <f>'2.1'!C189</f>
        <v>C</v>
      </c>
      <c r="D189" s="192">
        <v>4</v>
      </c>
      <c r="E189" s="192">
        <v>5</v>
      </c>
      <c r="F189" s="192">
        <v>5</v>
      </c>
      <c r="G189" s="192"/>
      <c r="H189" s="192">
        <v>5</v>
      </c>
      <c r="I189" s="192">
        <v>5</v>
      </c>
      <c r="J189" s="192"/>
      <c r="K189" s="192">
        <v>10</v>
      </c>
      <c r="L189" s="192">
        <v>10</v>
      </c>
      <c r="M189" s="192">
        <v>10</v>
      </c>
      <c r="N189" s="192"/>
      <c r="O189" s="192">
        <v>2</v>
      </c>
      <c r="P189" s="120"/>
      <c r="Q189" s="26">
        <f t="shared" si="4"/>
        <v>56</v>
      </c>
    </row>
    <row r="190" spans="1:17" s="13" customFormat="1" x14ac:dyDescent="0.25">
      <c r="A190" s="119" t="str">
        <f>'2.1'!A190</f>
        <v>MB207776</v>
      </c>
      <c r="B190" s="123" t="str">
        <f>'2.1'!B190</f>
        <v>VIKAS SETH</v>
      </c>
      <c r="C190" s="119" t="str">
        <f>'2.1'!C190</f>
        <v>B</v>
      </c>
      <c r="D190" s="192">
        <v>5</v>
      </c>
      <c r="E190" s="192">
        <v>5</v>
      </c>
      <c r="F190" s="192"/>
      <c r="G190" s="192">
        <v>5</v>
      </c>
      <c r="H190" s="192">
        <v>4</v>
      </c>
      <c r="I190" s="192">
        <v>5</v>
      </c>
      <c r="J190" s="192"/>
      <c r="K190" s="192">
        <v>10</v>
      </c>
      <c r="L190" s="192">
        <v>10</v>
      </c>
      <c r="M190" s="192"/>
      <c r="N190" s="192">
        <v>10</v>
      </c>
      <c r="O190" s="192">
        <v>12</v>
      </c>
      <c r="P190" s="120"/>
      <c r="Q190" s="26">
        <f t="shared" si="4"/>
        <v>66</v>
      </c>
    </row>
    <row r="191" spans="1:17" s="13" customFormat="1" x14ac:dyDescent="0.25">
      <c r="A191" s="119" t="str">
        <f>'2.1'!A191</f>
        <v>MB207777</v>
      </c>
      <c r="B191" s="123" t="str">
        <f>'2.1'!B191</f>
        <v>VINAY KUMAR G S</v>
      </c>
      <c r="C191" s="119" t="str">
        <f>'2.1'!C191</f>
        <v>C</v>
      </c>
      <c r="D191" s="192">
        <v>2</v>
      </c>
      <c r="E191" s="192"/>
      <c r="F191" s="192">
        <v>4</v>
      </c>
      <c r="G191" s="192">
        <v>5</v>
      </c>
      <c r="H191" s="192"/>
      <c r="I191" s="192">
        <v>5</v>
      </c>
      <c r="J191" s="192">
        <v>4</v>
      </c>
      <c r="K191" s="192"/>
      <c r="L191" s="192">
        <v>10</v>
      </c>
      <c r="M191" s="192">
        <v>9</v>
      </c>
      <c r="N191" s="192">
        <v>10</v>
      </c>
      <c r="O191" s="192">
        <v>13</v>
      </c>
      <c r="P191" s="120"/>
      <c r="Q191" s="26">
        <f t="shared" si="4"/>
        <v>62</v>
      </c>
    </row>
    <row r="192" spans="1:17" s="13" customFormat="1" x14ac:dyDescent="0.25">
      <c r="A192" s="119" t="str">
        <f>'2.1'!A192</f>
        <v>MB207778</v>
      </c>
      <c r="B192" s="123" t="str">
        <f>'2.1'!B192</f>
        <v>VINAYAK GOLIHALLI</v>
      </c>
      <c r="C192" s="119" t="str">
        <f>'2.1'!C192</f>
        <v>B</v>
      </c>
      <c r="D192" s="192">
        <v>5</v>
      </c>
      <c r="E192" s="192">
        <v>5</v>
      </c>
      <c r="F192" s="192">
        <v>5</v>
      </c>
      <c r="G192" s="192">
        <v>5</v>
      </c>
      <c r="H192" s="192"/>
      <c r="I192" s="192">
        <v>5</v>
      </c>
      <c r="J192" s="192"/>
      <c r="K192" s="192">
        <v>10</v>
      </c>
      <c r="L192" s="192">
        <v>10</v>
      </c>
      <c r="M192" s="192"/>
      <c r="N192" s="192"/>
      <c r="O192" s="192">
        <v>13</v>
      </c>
      <c r="P192" s="120"/>
      <c r="Q192" s="26">
        <f t="shared" si="4"/>
        <v>58</v>
      </c>
    </row>
    <row r="193" spans="1:17" s="13" customFormat="1" x14ac:dyDescent="0.25">
      <c r="A193" s="119" t="str">
        <f>'2.1'!A193</f>
        <v>MB207779</v>
      </c>
      <c r="B193" s="123" t="str">
        <f>'2.1'!B193</f>
        <v>VINAYAK SUBRAY BHAT</v>
      </c>
      <c r="C193" s="119" t="str">
        <f>'2.1'!C193</f>
        <v>C</v>
      </c>
      <c r="D193" s="192">
        <v>5</v>
      </c>
      <c r="E193" s="192">
        <v>5</v>
      </c>
      <c r="F193" s="192">
        <v>5</v>
      </c>
      <c r="G193" s="192"/>
      <c r="H193" s="192"/>
      <c r="I193" s="192">
        <v>5</v>
      </c>
      <c r="J193" s="192">
        <v>5</v>
      </c>
      <c r="K193" s="192">
        <v>10</v>
      </c>
      <c r="L193" s="192">
        <v>10</v>
      </c>
      <c r="M193" s="192">
        <v>10</v>
      </c>
      <c r="N193" s="192"/>
      <c r="O193" s="192">
        <v>15</v>
      </c>
      <c r="P193" s="120"/>
      <c r="Q193" s="26">
        <f t="shared" si="4"/>
        <v>70</v>
      </c>
    </row>
    <row r="194" spans="1:17" s="13" customFormat="1" x14ac:dyDescent="0.25">
      <c r="A194" s="119" t="str">
        <f>'2.1'!A194</f>
        <v>MB207780</v>
      </c>
      <c r="B194" s="123" t="str">
        <f>'2.1'!B194</f>
        <v xml:space="preserve">YASHASWINI V </v>
      </c>
      <c r="C194" s="119" t="str">
        <f>'2.1'!C194</f>
        <v>B</v>
      </c>
      <c r="D194" s="192">
        <v>5</v>
      </c>
      <c r="E194" s="192">
        <v>5</v>
      </c>
      <c r="F194" s="192">
        <v>5</v>
      </c>
      <c r="G194" s="192">
        <v>5</v>
      </c>
      <c r="H194" s="192">
        <v>4</v>
      </c>
      <c r="I194" s="192"/>
      <c r="J194" s="192"/>
      <c r="K194" s="192">
        <v>10</v>
      </c>
      <c r="L194" s="192">
        <v>10</v>
      </c>
      <c r="M194" s="192">
        <v>9</v>
      </c>
      <c r="N194" s="192"/>
      <c r="O194" s="192">
        <v>15</v>
      </c>
      <c r="P194" s="120"/>
      <c r="Q194" s="26">
        <f t="shared" si="4"/>
        <v>68</v>
      </c>
    </row>
    <row r="195" spans="1:17" s="13" customFormat="1" ht="15.75" x14ac:dyDescent="0.25">
      <c r="A195" s="163" t="s">
        <v>48</v>
      </c>
      <c r="B195" s="164"/>
      <c r="C195" s="165"/>
      <c r="D195" s="34">
        <f t="shared" ref="D195:O195" si="5">COUNTA(D15:D194)</f>
        <v>173</v>
      </c>
      <c r="E195" s="35">
        <f t="shared" si="5"/>
        <v>165</v>
      </c>
      <c r="F195" s="35">
        <f t="shared" si="5"/>
        <v>159</v>
      </c>
      <c r="G195" s="35">
        <f t="shared" si="5"/>
        <v>65</v>
      </c>
      <c r="H195" s="35">
        <f t="shared" si="5"/>
        <v>68</v>
      </c>
      <c r="I195" s="35">
        <f t="shared" si="5"/>
        <v>122</v>
      </c>
      <c r="J195" s="35">
        <f t="shared" si="5"/>
        <v>95</v>
      </c>
      <c r="K195" s="35">
        <f t="shared" si="5"/>
        <v>161</v>
      </c>
      <c r="L195" s="35">
        <f t="shared" si="5"/>
        <v>166</v>
      </c>
      <c r="M195" s="35">
        <f t="shared" si="5"/>
        <v>158</v>
      </c>
      <c r="N195" s="35">
        <f t="shared" si="5"/>
        <v>37</v>
      </c>
      <c r="O195" s="35">
        <f t="shared" si="5"/>
        <v>171</v>
      </c>
      <c r="P195" s="125">
        <f>COUNT(P15:P194)</f>
        <v>0</v>
      </c>
      <c r="Q195" s="26">
        <f t="shared" ref="Q195:Q198" si="6">SUM(D195:O195)</f>
        <v>1540</v>
      </c>
    </row>
    <row r="196" spans="1:17" s="13" customFormat="1" ht="15.75" x14ac:dyDescent="0.25">
      <c r="A196" s="136" t="s">
        <v>4</v>
      </c>
      <c r="B196" s="137"/>
      <c r="C196" s="138"/>
      <c r="D196" s="46">
        <f t="shared" ref="D196:P196" si="7">COUNTIF(D15:D194,"&gt;"&amp;D14)</f>
        <v>160</v>
      </c>
      <c r="E196" s="47">
        <f t="shared" si="7"/>
        <v>155</v>
      </c>
      <c r="F196" s="47">
        <f t="shared" si="7"/>
        <v>153</v>
      </c>
      <c r="G196" s="47">
        <f t="shared" si="7"/>
        <v>61</v>
      </c>
      <c r="H196" s="47">
        <f t="shared" si="7"/>
        <v>56</v>
      </c>
      <c r="I196" s="47">
        <f t="shared" si="7"/>
        <v>113</v>
      </c>
      <c r="J196" s="47">
        <f t="shared" si="7"/>
        <v>95</v>
      </c>
      <c r="K196" s="47">
        <f t="shared" si="7"/>
        <v>135</v>
      </c>
      <c r="L196" s="47">
        <f t="shared" si="7"/>
        <v>160</v>
      </c>
      <c r="M196" s="47">
        <f t="shared" si="7"/>
        <v>151</v>
      </c>
      <c r="N196" s="47">
        <f t="shared" si="7"/>
        <v>30</v>
      </c>
      <c r="O196" s="47">
        <f t="shared" si="7"/>
        <v>155</v>
      </c>
      <c r="P196" s="27">
        <f t="shared" si="7"/>
        <v>0</v>
      </c>
      <c r="Q196" s="26">
        <f t="shared" si="6"/>
        <v>1424</v>
      </c>
    </row>
    <row r="197" spans="1:17" s="13" customFormat="1" ht="15.75" x14ac:dyDescent="0.25">
      <c r="A197" s="136" t="s">
        <v>53</v>
      </c>
      <c r="B197" s="137"/>
      <c r="C197" s="138"/>
      <c r="D197" s="46">
        <f t="shared" ref="D197:O197" si="8">ROUND(D196*100/D195,0)</f>
        <v>92</v>
      </c>
      <c r="E197" s="46">
        <f t="shared" si="8"/>
        <v>94</v>
      </c>
      <c r="F197" s="47">
        <f t="shared" si="8"/>
        <v>96</v>
      </c>
      <c r="G197" s="47">
        <f t="shared" si="8"/>
        <v>94</v>
      </c>
      <c r="H197" s="47">
        <f t="shared" si="8"/>
        <v>82</v>
      </c>
      <c r="I197" s="47">
        <f t="shared" si="8"/>
        <v>93</v>
      </c>
      <c r="J197" s="47">
        <f t="shared" si="8"/>
        <v>100</v>
      </c>
      <c r="K197" s="47">
        <f t="shared" si="8"/>
        <v>84</v>
      </c>
      <c r="L197" s="47">
        <f t="shared" si="8"/>
        <v>96</v>
      </c>
      <c r="M197" s="47">
        <f t="shared" si="8"/>
        <v>96</v>
      </c>
      <c r="N197" s="47">
        <f t="shared" si="8"/>
        <v>81</v>
      </c>
      <c r="O197" s="47">
        <f t="shared" si="8"/>
        <v>91</v>
      </c>
      <c r="P197" s="27" t="e">
        <f>ROUND(P196*100/P195,0)</f>
        <v>#DIV/0!</v>
      </c>
      <c r="Q197" s="26">
        <f t="shared" si="6"/>
        <v>1099</v>
      </c>
    </row>
    <row r="198" spans="1:17" s="13" customFormat="1" x14ac:dyDescent="0.25">
      <c r="A198" s="142" t="s">
        <v>14</v>
      </c>
      <c r="B198" s="143"/>
      <c r="C198" s="144"/>
      <c r="D198" s="46" t="str">
        <f>IF(D197&gt;=80,"3",IF(D197&gt;=70,"2",IF(D197&gt;=60,"1","-")))</f>
        <v>3</v>
      </c>
      <c r="E198" s="47" t="str">
        <f t="shared" ref="E198:P198" si="9">IF(E197&gt;=80,"3",IF(E197&gt;=70,"2",IF(E197&gt;=60,"1","-")))</f>
        <v>3</v>
      </c>
      <c r="F198" s="47" t="str">
        <f t="shared" si="9"/>
        <v>3</v>
      </c>
      <c r="G198" s="47" t="str">
        <f t="shared" si="9"/>
        <v>3</v>
      </c>
      <c r="H198" s="47" t="str">
        <f t="shared" si="9"/>
        <v>3</v>
      </c>
      <c r="I198" s="47" t="str">
        <f t="shared" si="9"/>
        <v>3</v>
      </c>
      <c r="J198" s="47" t="str">
        <f t="shared" si="9"/>
        <v>3</v>
      </c>
      <c r="K198" s="47" t="str">
        <f t="shared" si="9"/>
        <v>3</v>
      </c>
      <c r="L198" s="47" t="str">
        <f t="shared" si="9"/>
        <v>3</v>
      </c>
      <c r="M198" s="47" t="str">
        <f t="shared" si="9"/>
        <v>3</v>
      </c>
      <c r="N198" s="47" t="str">
        <f t="shared" si="9"/>
        <v>3</v>
      </c>
      <c r="O198" s="47" t="str">
        <f t="shared" si="9"/>
        <v>3</v>
      </c>
      <c r="P198" s="27" t="e">
        <f t="shared" si="9"/>
        <v>#DIV/0!</v>
      </c>
      <c r="Q198" s="26">
        <f t="shared" si="6"/>
        <v>0</v>
      </c>
    </row>
    <row r="199" spans="1:17" s="13" customFormat="1" x14ac:dyDescent="0.25">
      <c r="A199" s="9"/>
      <c r="B199" s="9"/>
      <c r="C199" s="9"/>
      <c r="D199" s="22" t="s">
        <v>0</v>
      </c>
      <c r="E199" s="22" t="s">
        <v>1</v>
      </c>
      <c r="F199" s="22" t="s">
        <v>2</v>
      </c>
      <c r="G199" s="22" t="s">
        <v>3</v>
      </c>
      <c r="H199" s="22" t="s">
        <v>61</v>
      </c>
      <c r="I199" s="22" t="s">
        <v>0</v>
      </c>
      <c r="J199" s="22" t="s">
        <v>1</v>
      </c>
      <c r="K199" s="22" t="s">
        <v>2</v>
      </c>
      <c r="L199" s="22" t="s">
        <v>3</v>
      </c>
      <c r="M199" s="22" t="s">
        <v>61</v>
      </c>
      <c r="N199" s="22" t="s">
        <v>0</v>
      </c>
      <c r="O199" s="22" t="s">
        <v>1</v>
      </c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66"/>
      <c r="H200" s="162"/>
      <c r="I200" s="159" t="s">
        <v>15</v>
      </c>
      <c r="J200" s="159"/>
      <c r="K200" s="14" t="s">
        <v>18</v>
      </c>
      <c r="L200" s="14"/>
      <c r="M200" s="15"/>
      <c r="N200" s="15"/>
      <c r="O200" s="16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61" t="s">
        <v>16</v>
      </c>
      <c r="H201" s="162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61" t="s">
        <v>31</v>
      </c>
      <c r="H202" s="162"/>
      <c r="I202" s="22">
        <f>AVERAGE(D197,I197,N197)</f>
        <v>88.666666666666671</v>
      </c>
      <c r="J202" s="47" t="str">
        <f>IF(I202&gt;=80,"3",IF(I202&gt;=70,"2",IF(I202&gt;=60,"1",IF(I202&lt;59,"-"))))</f>
        <v>3</v>
      </c>
      <c r="K202" s="47" t="e">
        <f>(I202*0.3)+($P$197*0.7)</f>
        <v>#DIV/0!</v>
      </c>
      <c r="L202" s="47" t="e">
        <f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61" t="s">
        <v>32</v>
      </c>
      <c r="H203" s="162"/>
      <c r="I203" s="92">
        <f>AVERAGE(E197,J197,O197)</f>
        <v>95</v>
      </c>
      <c r="J203" s="47" t="str">
        <f t="shared" ref="J203:J206" si="10">IF(I203&gt;=80,"3",IF(I203&gt;=70,"2",IF(I203&gt;=60,"1",IF(I203&lt;59,"-"))))</f>
        <v>3</v>
      </c>
      <c r="K203" s="47" t="e">
        <f t="shared" ref="K203:K206" si="11">(I203*0.3)+($P$197*0.7)</f>
        <v>#DIV/0!</v>
      </c>
      <c r="L203" s="47" t="e">
        <f>IF(K203&gt;=80,"3",IF(K203&gt;=70,"2",IF(K203&gt;=60,"1",IF(K203&lt;59,"-"))))</f>
        <v>#DIV/0!</v>
      </c>
      <c r="M203" s="21"/>
      <c r="N203" s="21"/>
      <c r="O203" s="17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61" t="s">
        <v>33</v>
      </c>
      <c r="H204" s="162"/>
      <c r="I204" s="22">
        <f>AVERAGE(F197,K197)</f>
        <v>90</v>
      </c>
      <c r="J204" s="47" t="str">
        <f t="shared" si="10"/>
        <v>3</v>
      </c>
      <c r="K204" s="47" t="e">
        <f t="shared" si="11"/>
        <v>#DIV/0!</v>
      </c>
      <c r="L204" s="47" t="e">
        <f>IF(K204&gt;=80,"3",IF(K204&gt;=70,"2",IF(K204&gt;=60,"1",IF(K204&lt;59,"-"))))</f>
        <v>#DIV/0!</v>
      </c>
      <c r="M204" s="21"/>
      <c r="N204" s="21"/>
      <c r="O204" s="17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61" t="s">
        <v>34</v>
      </c>
      <c r="H205" s="162"/>
      <c r="I205" s="22">
        <f>AVERAGE(G197,L197)</f>
        <v>95</v>
      </c>
      <c r="J205" s="47" t="str">
        <f t="shared" si="10"/>
        <v>3</v>
      </c>
      <c r="K205" s="47" t="e">
        <f t="shared" si="11"/>
        <v>#DIV/0!</v>
      </c>
      <c r="L205" s="47" t="e">
        <f>IF(K205&gt;=80,"3",IF(K205&gt;=70,"2",IF(K205&gt;=60,"1",IF(K205&lt;59,"-"))))</f>
        <v>#DIV/0!</v>
      </c>
      <c r="M205" s="21"/>
      <c r="N205" s="21"/>
      <c r="O205" s="17"/>
      <c r="Q205" s="10"/>
    </row>
    <row r="206" spans="1:17" s="13" customFormat="1" ht="20.25" x14ac:dyDescent="0.3">
      <c r="A206" s="9"/>
      <c r="B206" s="9"/>
      <c r="C206" s="9"/>
      <c r="D206" s="10"/>
      <c r="E206" s="10"/>
      <c r="F206" s="11"/>
      <c r="G206" s="161" t="s">
        <v>62</v>
      </c>
      <c r="H206" s="162"/>
      <c r="I206" s="22">
        <f>AVERAGE(H197,M197)</f>
        <v>89</v>
      </c>
      <c r="J206" s="47" t="str">
        <f t="shared" si="10"/>
        <v>3</v>
      </c>
      <c r="K206" s="47" t="e">
        <f t="shared" si="11"/>
        <v>#DIV/0!</v>
      </c>
      <c r="L206" s="47" t="e">
        <f>IF(K206&gt;=80,"3",IF(K206&gt;=70,"2",IF(K206&gt;=60,"1",IF(K206&lt;59,"-"))))</f>
        <v>#DIV/0!</v>
      </c>
      <c r="M206" s="21"/>
      <c r="N206" s="21"/>
      <c r="O206" s="17"/>
      <c r="Q206" s="10"/>
    </row>
    <row r="207" spans="1:17" s="13" customFormat="1" x14ac:dyDescent="0.25">
      <c r="A207" s="9"/>
      <c r="B207" s="9"/>
      <c r="C207" s="9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Q207" s="10"/>
    </row>
  </sheetData>
  <mergeCells count="32">
    <mergeCell ref="G206:H206"/>
    <mergeCell ref="A195:C195"/>
    <mergeCell ref="A196:C196"/>
    <mergeCell ref="A197:C197"/>
    <mergeCell ref="A198:C198"/>
    <mergeCell ref="G200:H200"/>
    <mergeCell ref="G201:H201"/>
    <mergeCell ref="G202:H202"/>
    <mergeCell ref="G203:H203"/>
    <mergeCell ref="G204:H204"/>
    <mergeCell ref="G205:H205"/>
    <mergeCell ref="I200:J200"/>
    <mergeCell ref="A10:C10"/>
    <mergeCell ref="D10:J10"/>
    <mergeCell ref="K10:N10"/>
    <mergeCell ref="A11:C11"/>
    <mergeCell ref="A12:C12"/>
    <mergeCell ref="A13:C13"/>
    <mergeCell ref="D9:O9"/>
    <mergeCell ref="A1:Q1"/>
    <mergeCell ref="A2:Q2"/>
    <mergeCell ref="A3:Q3"/>
    <mergeCell ref="A4:Q4"/>
    <mergeCell ref="A5:C5"/>
    <mergeCell ref="J5:L5"/>
    <mergeCell ref="M5:N5"/>
    <mergeCell ref="O5:P5"/>
    <mergeCell ref="I6:M6"/>
    <mergeCell ref="N6:Q6"/>
    <mergeCell ref="D8:O8"/>
    <mergeCell ref="D5:H5"/>
    <mergeCell ref="C6:H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F10" sqref="F10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16384" width="9.140625" style="5"/>
  </cols>
  <sheetData>
    <row r="1" spans="1:13" ht="28.5" customHeight="1" x14ac:dyDescent="0.3">
      <c r="A1" s="150" t="s">
        <v>82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3" spans="1:13" x14ac:dyDescent="0.25">
      <c r="C3" s="76"/>
      <c r="D3" s="76" t="s">
        <v>15</v>
      </c>
      <c r="E3" s="76"/>
      <c r="F3" s="76" t="s">
        <v>18</v>
      </c>
      <c r="G3" s="76"/>
    </row>
    <row r="4" spans="1:13" x14ac:dyDescent="0.25">
      <c r="C4" s="77" t="s">
        <v>16</v>
      </c>
      <c r="D4" s="76" t="s">
        <v>17</v>
      </c>
      <c r="E4" s="76" t="s">
        <v>14</v>
      </c>
      <c r="F4" s="76" t="s">
        <v>17</v>
      </c>
      <c r="G4" s="76" t="s">
        <v>14</v>
      </c>
    </row>
    <row r="5" spans="1:13" x14ac:dyDescent="0.25">
      <c r="C5" s="77" t="s">
        <v>0</v>
      </c>
      <c r="D5" s="29">
        <f>'2.7'!I202</f>
        <v>88.666666666666671</v>
      </c>
      <c r="E5" s="29" t="str">
        <f>'2.7'!J202</f>
        <v>3</v>
      </c>
      <c r="F5" s="29" t="e">
        <f>'2.7'!K202</f>
        <v>#DIV/0!</v>
      </c>
      <c r="G5" s="29" t="e">
        <f>'2.7'!L202</f>
        <v>#DIV/0!</v>
      </c>
    </row>
    <row r="6" spans="1:13" x14ac:dyDescent="0.25">
      <c r="C6" s="77" t="s">
        <v>1</v>
      </c>
      <c r="D6" s="29">
        <f>'2.7'!I203</f>
        <v>95</v>
      </c>
      <c r="E6" s="29" t="str">
        <f>'2.7'!J203</f>
        <v>3</v>
      </c>
      <c r="F6" s="29" t="e">
        <f>'2.7'!K203</f>
        <v>#DIV/0!</v>
      </c>
      <c r="G6" s="29" t="e">
        <f>'2.7'!L203</f>
        <v>#DIV/0!</v>
      </c>
    </row>
    <row r="7" spans="1:13" x14ac:dyDescent="0.25">
      <c r="C7" s="77" t="s">
        <v>2</v>
      </c>
      <c r="D7" s="29">
        <f>'2.7'!I204</f>
        <v>90</v>
      </c>
      <c r="E7" s="29" t="str">
        <f>'2.7'!J204</f>
        <v>3</v>
      </c>
      <c r="F7" s="29" t="e">
        <f>'2.7'!K204</f>
        <v>#DIV/0!</v>
      </c>
      <c r="G7" s="29" t="e">
        <f>'2.7'!L204</f>
        <v>#DIV/0!</v>
      </c>
    </row>
    <row r="8" spans="1:13" x14ac:dyDescent="0.25">
      <c r="C8" s="77" t="s">
        <v>3</v>
      </c>
      <c r="D8" s="29">
        <f>'2.7'!I205</f>
        <v>95</v>
      </c>
      <c r="E8" s="29" t="str">
        <f>'2.7'!J205</f>
        <v>3</v>
      </c>
      <c r="F8" s="29" t="e">
        <f>'2.7'!K205</f>
        <v>#DIV/0!</v>
      </c>
      <c r="G8" s="29" t="e">
        <f>'2.7'!L205</f>
        <v>#DIV/0!</v>
      </c>
    </row>
    <row r="9" spans="1:13" x14ac:dyDescent="0.25">
      <c r="C9" s="77" t="s">
        <v>61</v>
      </c>
      <c r="D9" s="29">
        <f>'2.7'!I206</f>
        <v>89</v>
      </c>
      <c r="E9" s="29" t="str">
        <f>'2.7'!J206</f>
        <v>3</v>
      </c>
      <c r="F9" s="29" t="e">
        <f>'2.7'!K206</f>
        <v>#DIV/0!</v>
      </c>
      <c r="G9" s="29" t="e">
        <f>'2.7'!L206</f>
        <v>#DIV/0!</v>
      </c>
    </row>
    <row r="13" spans="1:13" x14ac:dyDescent="0.25">
      <c r="B13" s="78"/>
      <c r="C13" s="79" t="s">
        <v>6</v>
      </c>
      <c r="D13" s="79" t="s">
        <v>7</v>
      </c>
      <c r="E13" s="79" t="s">
        <v>5</v>
      </c>
      <c r="F13" s="79" t="s">
        <v>12</v>
      </c>
      <c r="G13" s="79" t="s">
        <v>13</v>
      </c>
      <c r="H13" s="79" t="s">
        <v>49</v>
      </c>
      <c r="I13" s="79" t="s">
        <v>50</v>
      </c>
      <c r="J13" s="79" t="s">
        <v>51</v>
      </c>
      <c r="K13" s="79" t="s">
        <v>52</v>
      </c>
      <c r="L13" s="118" t="s">
        <v>72</v>
      </c>
      <c r="M13" s="118" t="s">
        <v>73</v>
      </c>
    </row>
    <row r="14" spans="1:13" x14ac:dyDescent="0.25">
      <c r="B14" s="79" t="s">
        <v>8</v>
      </c>
      <c r="C14" s="22">
        <v>3</v>
      </c>
      <c r="D14" s="22">
        <v>2</v>
      </c>
      <c r="E14" s="22">
        <v>2</v>
      </c>
      <c r="F14" s="22">
        <v>3</v>
      </c>
      <c r="G14" s="22">
        <v>3</v>
      </c>
      <c r="H14" s="28">
        <v>3</v>
      </c>
      <c r="I14" s="28">
        <v>2</v>
      </c>
      <c r="J14" s="28">
        <v>1</v>
      </c>
      <c r="K14" s="28">
        <v>1</v>
      </c>
      <c r="L14" s="28">
        <v>2</v>
      </c>
      <c r="M14" s="28">
        <v>1</v>
      </c>
    </row>
    <row r="15" spans="1:13" x14ac:dyDescent="0.25">
      <c r="B15" s="79" t="s">
        <v>9</v>
      </c>
      <c r="C15" s="22">
        <v>3</v>
      </c>
      <c r="D15" s="22">
        <v>3</v>
      </c>
      <c r="E15" s="22">
        <v>3</v>
      </c>
      <c r="F15" s="22">
        <v>3</v>
      </c>
      <c r="G15" s="22">
        <v>3</v>
      </c>
      <c r="H15" s="28">
        <v>3</v>
      </c>
      <c r="I15" s="28">
        <v>3</v>
      </c>
      <c r="J15" s="28">
        <v>1</v>
      </c>
      <c r="K15" s="28">
        <v>1</v>
      </c>
      <c r="L15" s="28">
        <v>3</v>
      </c>
      <c r="M15" s="28">
        <v>1</v>
      </c>
    </row>
    <row r="16" spans="1:13" x14ac:dyDescent="0.25">
      <c r="B16" s="79" t="s">
        <v>10</v>
      </c>
      <c r="C16" s="22">
        <v>3</v>
      </c>
      <c r="D16" s="22">
        <v>3</v>
      </c>
      <c r="E16" s="22">
        <v>3</v>
      </c>
      <c r="F16" s="22">
        <v>3</v>
      </c>
      <c r="G16" s="22">
        <v>3</v>
      </c>
      <c r="H16" s="28">
        <v>3</v>
      </c>
      <c r="I16" s="28">
        <v>2</v>
      </c>
      <c r="J16" s="28">
        <v>1</v>
      </c>
      <c r="K16" s="28">
        <v>1</v>
      </c>
      <c r="L16" s="28"/>
      <c r="M16" s="28">
        <v>2</v>
      </c>
    </row>
    <row r="17" spans="1:13" x14ac:dyDescent="0.25">
      <c r="B17" s="79" t="s">
        <v>11</v>
      </c>
      <c r="C17" s="22">
        <v>3</v>
      </c>
      <c r="D17" s="22">
        <v>3</v>
      </c>
      <c r="E17" s="22">
        <v>3</v>
      </c>
      <c r="F17" s="22">
        <v>3</v>
      </c>
      <c r="G17" s="22">
        <v>3</v>
      </c>
      <c r="H17" s="28">
        <v>3</v>
      </c>
      <c r="I17" s="28">
        <v>2</v>
      </c>
      <c r="J17" s="28">
        <v>1</v>
      </c>
      <c r="K17" s="28">
        <v>1</v>
      </c>
      <c r="L17" s="28">
        <v>2</v>
      </c>
      <c r="M17" s="28">
        <v>1</v>
      </c>
    </row>
    <row r="18" spans="1:13" x14ac:dyDescent="0.25">
      <c r="B18" s="79" t="s">
        <v>60</v>
      </c>
      <c r="C18" s="22">
        <v>3</v>
      </c>
      <c r="D18" s="22">
        <v>3</v>
      </c>
      <c r="E18" s="22">
        <v>3</v>
      </c>
      <c r="F18" s="22">
        <v>1</v>
      </c>
      <c r="G18" s="22">
        <v>3</v>
      </c>
      <c r="H18" s="28">
        <v>3</v>
      </c>
      <c r="I18" s="28">
        <v>2</v>
      </c>
      <c r="J18" s="28">
        <v>1</v>
      </c>
      <c r="K18" s="28">
        <v>1</v>
      </c>
      <c r="L18" s="28">
        <v>2</v>
      </c>
      <c r="M18" s="28">
        <v>1</v>
      </c>
    </row>
    <row r="19" spans="1:13" x14ac:dyDescent="0.25">
      <c r="B19" s="6"/>
      <c r="C19" s="7" t="s">
        <v>23</v>
      </c>
      <c r="D19" s="7" t="s">
        <v>24</v>
      </c>
      <c r="E19" s="7" t="s">
        <v>25</v>
      </c>
      <c r="F19" s="7" t="s">
        <v>26</v>
      </c>
      <c r="G19" s="8" t="s">
        <v>27</v>
      </c>
    </row>
    <row r="20" spans="1:13" x14ac:dyDescent="0.25">
      <c r="B20" s="39"/>
      <c r="C20" s="39"/>
      <c r="D20" s="39"/>
      <c r="E20" s="39"/>
      <c r="F20" s="39"/>
      <c r="G20" s="39"/>
    </row>
    <row r="21" spans="1:13" x14ac:dyDescent="0.25">
      <c r="B21" s="39"/>
      <c r="C21" s="39"/>
      <c r="D21" s="39"/>
      <c r="E21" s="39"/>
      <c r="F21" s="39"/>
      <c r="G21" s="39"/>
    </row>
    <row r="22" spans="1:13" x14ac:dyDescent="0.25">
      <c r="A22" s="154" t="s">
        <v>29</v>
      </c>
      <c r="B22" s="154"/>
      <c r="C22" s="151" t="s">
        <v>6</v>
      </c>
      <c r="D22" s="151" t="s">
        <v>7</v>
      </c>
      <c r="E22" s="151" t="s">
        <v>5</v>
      </c>
      <c r="F22" s="151" t="s">
        <v>12</v>
      </c>
      <c r="G22" s="151" t="s">
        <v>13</v>
      </c>
      <c r="H22" s="151" t="s">
        <v>49</v>
      </c>
      <c r="I22" s="151" t="s">
        <v>50</v>
      </c>
      <c r="J22" s="151" t="s">
        <v>51</v>
      </c>
      <c r="K22" s="151" t="s">
        <v>52</v>
      </c>
      <c r="L22" s="151" t="s">
        <v>72</v>
      </c>
      <c r="M22" s="151" t="s">
        <v>73</v>
      </c>
    </row>
    <row r="23" spans="1:13" x14ac:dyDescent="0.25">
      <c r="A23" s="153" t="s">
        <v>28</v>
      </c>
      <c r="B23" s="153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3" x14ac:dyDescent="0.25">
      <c r="A24" s="79" t="s">
        <v>8</v>
      </c>
      <c r="B24" s="24" t="e">
        <f>F5</f>
        <v>#DIV/0!</v>
      </c>
      <c r="C24" s="86" t="e">
        <f>C14*$B$24/3</f>
        <v>#DIV/0!</v>
      </c>
      <c r="D24" s="86" t="e">
        <f t="shared" ref="D24:M24" si="0">D14*$B$24/3</f>
        <v>#DIV/0!</v>
      </c>
      <c r="E24" s="86" t="e">
        <f t="shared" si="0"/>
        <v>#DIV/0!</v>
      </c>
      <c r="F24" s="86" t="e">
        <f t="shared" si="0"/>
        <v>#DIV/0!</v>
      </c>
      <c r="G24" s="86" t="e">
        <f t="shared" si="0"/>
        <v>#DIV/0!</v>
      </c>
      <c r="H24" s="86" t="e">
        <f t="shared" si="0"/>
        <v>#DIV/0!</v>
      </c>
      <c r="I24" s="86" t="e">
        <f t="shared" si="0"/>
        <v>#DIV/0!</v>
      </c>
      <c r="J24" s="86" t="e">
        <f t="shared" si="0"/>
        <v>#DIV/0!</v>
      </c>
      <c r="K24" s="86" t="e">
        <f t="shared" si="0"/>
        <v>#DIV/0!</v>
      </c>
      <c r="L24" s="86" t="e">
        <f t="shared" si="0"/>
        <v>#DIV/0!</v>
      </c>
      <c r="M24" s="86" t="e">
        <f t="shared" si="0"/>
        <v>#DIV/0!</v>
      </c>
    </row>
    <row r="25" spans="1:13" x14ac:dyDescent="0.25">
      <c r="A25" s="79" t="s">
        <v>9</v>
      </c>
      <c r="B25" s="24" t="e">
        <f t="shared" ref="B25:B28" si="1">F6</f>
        <v>#DIV/0!</v>
      </c>
      <c r="C25" s="86" t="e">
        <f>C15*$B$25/3</f>
        <v>#DIV/0!</v>
      </c>
      <c r="D25" s="86" t="e">
        <f t="shared" ref="D25:M25" si="2">D15*$B$25/3</f>
        <v>#DIV/0!</v>
      </c>
      <c r="E25" s="86" t="e">
        <f t="shared" si="2"/>
        <v>#DIV/0!</v>
      </c>
      <c r="F25" s="86" t="e">
        <f t="shared" si="2"/>
        <v>#DIV/0!</v>
      </c>
      <c r="G25" s="86" t="e">
        <f t="shared" si="2"/>
        <v>#DIV/0!</v>
      </c>
      <c r="H25" s="86" t="e">
        <f t="shared" si="2"/>
        <v>#DIV/0!</v>
      </c>
      <c r="I25" s="86" t="e">
        <f t="shared" si="2"/>
        <v>#DIV/0!</v>
      </c>
      <c r="J25" s="86" t="e">
        <f t="shared" si="2"/>
        <v>#DIV/0!</v>
      </c>
      <c r="K25" s="86" t="e">
        <f t="shared" si="2"/>
        <v>#DIV/0!</v>
      </c>
      <c r="L25" s="86" t="e">
        <f t="shared" si="2"/>
        <v>#DIV/0!</v>
      </c>
      <c r="M25" s="86" t="e">
        <f t="shared" si="2"/>
        <v>#DIV/0!</v>
      </c>
    </row>
    <row r="26" spans="1:13" x14ac:dyDescent="0.25">
      <c r="A26" s="79" t="s">
        <v>10</v>
      </c>
      <c r="B26" s="24" t="e">
        <f t="shared" si="1"/>
        <v>#DIV/0!</v>
      </c>
      <c r="C26" s="86" t="e">
        <f>C16*$B$26/3</f>
        <v>#DIV/0!</v>
      </c>
      <c r="D26" s="86" t="e">
        <f t="shared" ref="D26:M26" si="3">D16*$B$26/3</f>
        <v>#DIV/0!</v>
      </c>
      <c r="E26" s="86" t="e">
        <f t="shared" si="3"/>
        <v>#DIV/0!</v>
      </c>
      <c r="F26" s="86" t="e">
        <f t="shared" si="3"/>
        <v>#DIV/0!</v>
      </c>
      <c r="G26" s="86" t="e">
        <f t="shared" si="3"/>
        <v>#DIV/0!</v>
      </c>
      <c r="H26" s="86" t="e">
        <f t="shared" si="3"/>
        <v>#DIV/0!</v>
      </c>
      <c r="I26" s="86" t="e">
        <f t="shared" si="3"/>
        <v>#DIV/0!</v>
      </c>
      <c r="J26" s="86" t="e">
        <f t="shared" si="3"/>
        <v>#DIV/0!</v>
      </c>
      <c r="K26" s="86" t="e">
        <f t="shared" si="3"/>
        <v>#DIV/0!</v>
      </c>
      <c r="L26" s="86" t="e">
        <f t="shared" si="3"/>
        <v>#DIV/0!</v>
      </c>
      <c r="M26" s="86" t="e">
        <f t="shared" si="3"/>
        <v>#DIV/0!</v>
      </c>
    </row>
    <row r="27" spans="1:13" x14ac:dyDescent="0.25">
      <c r="A27" s="79" t="s">
        <v>11</v>
      </c>
      <c r="B27" s="24" t="e">
        <f t="shared" si="1"/>
        <v>#DIV/0!</v>
      </c>
      <c r="C27" s="86" t="e">
        <f>C17*$B$27/3</f>
        <v>#DIV/0!</v>
      </c>
      <c r="D27" s="86" t="e">
        <f t="shared" ref="D27:M27" si="4">D17*$B$27/3</f>
        <v>#DIV/0!</v>
      </c>
      <c r="E27" s="86" t="e">
        <f t="shared" si="4"/>
        <v>#DIV/0!</v>
      </c>
      <c r="F27" s="86" t="e">
        <f t="shared" si="4"/>
        <v>#DIV/0!</v>
      </c>
      <c r="G27" s="86" t="e">
        <f t="shared" si="4"/>
        <v>#DIV/0!</v>
      </c>
      <c r="H27" s="86" t="e">
        <f t="shared" si="4"/>
        <v>#DIV/0!</v>
      </c>
      <c r="I27" s="86" t="e">
        <f t="shared" si="4"/>
        <v>#DIV/0!</v>
      </c>
      <c r="J27" s="86" t="e">
        <f t="shared" si="4"/>
        <v>#DIV/0!</v>
      </c>
      <c r="K27" s="86" t="e">
        <f t="shared" si="4"/>
        <v>#DIV/0!</v>
      </c>
      <c r="L27" s="86" t="e">
        <f t="shared" si="4"/>
        <v>#DIV/0!</v>
      </c>
      <c r="M27" s="86" t="e">
        <f t="shared" si="4"/>
        <v>#DIV/0!</v>
      </c>
    </row>
    <row r="28" spans="1:13" x14ac:dyDescent="0.25">
      <c r="A28" s="79" t="s">
        <v>60</v>
      </c>
      <c r="B28" s="24" t="e">
        <f t="shared" si="1"/>
        <v>#DIV/0!</v>
      </c>
      <c r="C28" s="86" t="e">
        <f>C18*$B$28/3</f>
        <v>#DIV/0!</v>
      </c>
      <c r="D28" s="86" t="e">
        <f t="shared" ref="D28:M28" si="5">D18*$B$28/3</f>
        <v>#DIV/0!</v>
      </c>
      <c r="E28" s="86" t="e">
        <f t="shared" si="5"/>
        <v>#DIV/0!</v>
      </c>
      <c r="F28" s="86" t="e">
        <f t="shared" si="5"/>
        <v>#DIV/0!</v>
      </c>
      <c r="G28" s="86" t="e">
        <f t="shared" si="5"/>
        <v>#DIV/0!</v>
      </c>
      <c r="H28" s="86" t="e">
        <f t="shared" si="5"/>
        <v>#DIV/0!</v>
      </c>
      <c r="I28" s="86" t="e">
        <f t="shared" si="5"/>
        <v>#DIV/0!</v>
      </c>
      <c r="J28" s="86" t="e">
        <f t="shared" si="5"/>
        <v>#DIV/0!</v>
      </c>
      <c r="K28" s="86" t="e">
        <f t="shared" si="5"/>
        <v>#DIV/0!</v>
      </c>
      <c r="L28" s="86" t="e">
        <f t="shared" si="5"/>
        <v>#DIV/0!</v>
      </c>
      <c r="M28" s="86" t="e">
        <f t="shared" si="5"/>
        <v>#DIV/0!</v>
      </c>
    </row>
    <row r="29" spans="1:13" x14ac:dyDescent="0.25">
      <c r="A29" s="79" t="s">
        <v>30</v>
      </c>
      <c r="B29" s="25"/>
      <c r="C29" s="88" t="e">
        <f t="shared" ref="C29:M29" si="6">AVERAGE(C24:C28)</f>
        <v>#DIV/0!</v>
      </c>
      <c r="D29" s="88" t="e">
        <f t="shared" si="6"/>
        <v>#DIV/0!</v>
      </c>
      <c r="E29" s="88" t="e">
        <f t="shared" si="6"/>
        <v>#DIV/0!</v>
      </c>
      <c r="F29" s="88" t="e">
        <f t="shared" si="6"/>
        <v>#DIV/0!</v>
      </c>
      <c r="G29" s="88" t="e">
        <f t="shared" si="6"/>
        <v>#DIV/0!</v>
      </c>
      <c r="H29" s="88" t="e">
        <f t="shared" si="6"/>
        <v>#DIV/0!</v>
      </c>
      <c r="I29" s="88" t="e">
        <f t="shared" si="6"/>
        <v>#DIV/0!</v>
      </c>
      <c r="J29" s="88" t="e">
        <f t="shared" si="6"/>
        <v>#DIV/0!</v>
      </c>
      <c r="K29" s="88" t="e">
        <f t="shared" si="6"/>
        <v>#DIV/0!</v>
      </c>
      <c r="L29" s="88" t="e">
        <f t="shared" si="6"/>
        <v>#DIV/0!</v>
      </c>
      <c r="M29" s="88" t="e">
        <f t="shared" si="6"/>
        <v>#DIV/0!</v>
      </c>
    </row>
    <row r="30" spans="1:13" x14ac:dyDescent="0.25">
      <c r="B30" s="39"/>
      <c r="C30" s="39"/>
      <c r="D30" s="39"/>
      <c r="E30" s="39"/>
      <c r="F30" s="39"/>
      <c r="G30" s="39"/>
    </row>
    <row r="31" spans="1:13" x14ac:dyDescent="0.25">
      <c r="D31" s="39"/>
      <c r="E31" s="6"/>
      <c r="F31" s="6"/>
      <c r="G31" s="6"/>
      <c r="H31" s="6"/>
      <c r="I31" s="6"/>
    </row>
    <row r="32" spans="1:13" x14ac:dyDescent="0.25">
      <c r="D32" s="39"/>
      <c r="E32" s="39"/>
      <c r="F32" s="39"/>
      <c r="G32" s="39"/>
    </row>
  </sheetData>
  <mergeCells count="14">
    <mergeCell ref="A1:L1"/>
    <mergeCell ref="L22:L23"/>
    <mergeCell ref="M22:M23"/>
    <mergeCell ref="A22:B22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3:B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60" zoomScaleNormal="60" workbookViewId="0">
      <selection activeCell="A5" sqref="A5"/>
    </sheetView>
  </sheetViews>
  <sheetFormatPr defaultRowHeight="15" x14ac:dyDescent="0.25"/>
  <cols>
    <col min="1" max="1" width="49.140625" customWidth="1"/>
    <col min="2" max="10" width="10.5703125" bestFit="1" customWidth="1"/>
  </cols>
  <sheetData>
    <row r="1" spans="1:12" s="40" customFormat="1" ht="18.75" x14ac:dyDescent="0.3">
      <c r="A1" s="167" t="s">
        <v>41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40" customFormat="1" ht="18.75" x14ac:dyDescent="0.3">
      <c r="A2" s="167" t="s">
        <v>42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s="40" customFormat="1" ht="18.75" x14ac:dyDescent="0.3">
      <c r="A3" s="167" t="s">
        <v>43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8.5" customHeight="1" x14ac:dyDescent="0.35">
      <c r="A4" s="169" t="s">
        <v>90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5.75" x14ac:dyDescent="0.25">
      <c r="A5" s="83"/>
      <c r="B5" s="171" t="s">
        <v>30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</row>
    <row r="6" spans="1:12" ht="18" x14ac:dyDescent="0.25">
      <c r="A6" s="107" t="s">
        <v>67</v>
      </c>
      <c r="B6" s="107" t="s">
        <v>6</v>
      </c>
      <c r="C6" s="107" t="s">
        <v>7</v>
      </c>
      <c r="D6" s="107" t="s">
        <v>5</v>
      </c>
      <c r="E6" s="107" t="s">
        <v>12</v>
      </c>
      <c r="F6" s="107" t="s">
        <v>13</v>
      </c>
      <c r="G6" s="107" t="s">
        <v>49</v>
      </c>
      <c r="H6" s="107" t="s">
        <v>50</v>
      </c>
      <c r="I6" s="107" t="s">
        <v>51</v>
      </c>
      <c r="J6" s="107" t="s">
        <v>52</v>
      </c>
      <c r="K6" s="107" t="s">
        <v>72</v>
      </c>
      <c r="L6" s="107" t="s">
        <v>73</v>
      </c>
    </row>
    <row r="7" spans="1:12" s="66" customFormat="1" ht="59.25" customHeight="1" x14ac:dyDescent="0.25">
      <c r="A7" s="108" t="str">
        <f>'2.1- Attainment'!A1</f>
        <v>Sub:  Entrepreneurship &amp; Startup Management            Sub Code: 2.1</v>
      </c>
      <c r="B7" s="109" t="e">
        <f>'2.1- Attainment'!C31</f>
        <v>#DIV/0!</v>
      </c>
      <c r="C7" s="109" t="e">
        <f>'2.1- Attainment'!D31</f>
        <v>#DIV/0!</v>
      </c>
      <c r="D7" s="109" t="e">
        <f>'2.1- Attainment'!E31</f>
        <v>#DIV/0!</v>
      </c>
      <c r="E7" s="109" t="e">
        <f>'2.1- Attainment'!F31</f>
        <v>#DIV/0!</v>
      </c>
      <c r="F7" s="109" t="e">
        <f>'2.1- Attainment'!G31</f>
        <v>#DIV/0!</v>
      </c>
      <c r="G7" s="109" t="e">
        <f>'2.1- Attainment'!H31</f>
        <v>#DIV/0!</v>
      </c>
      <c r="H7" s="109" t="e">
        <f>'2.1- Attainment'!I31</f>
        <v>#DIV/0!</v>
      </c>
      <c r="I7" s="109" t="e">
        <f>'2.1- Attainment'!J31</f>
        <v>#DIV/0!</v>
      </c>
      <c r="J7" s="109" t="e">
        <f>'2.1- Attainment'!K31</f>
        <v>#DIV/0!</v>
      </c>
      <c r="K7" s="109" t="e">
        <f>'2.1- Attainment'!L31</f>
        <v>#DIV/0!</v>
      </c>
      <c r="L7" s="109" t="e">
        <f>'2.1- Attainment'!M31</f>
        <v>#DIV/0!</v>
      </c>
    </row>
    <row r="8" spans="1:12" s="66" customFormat="1" ht="59.25" customHeight="1" x14ac:dyDescent="0.25">
      <c r="A8" s="110" t="str">
        <f>'2.2-Attainment'!A1</f>
        <v>Sub: Business Research Methods  Sub Code: 2.2</v>
      </c>
      <c r="B8" s="111" t="e">
        <f>'2.2-Attainment'!C26</f>
        <v>#DIV/0!</v>
      </c>
      <c r="C8" s="111" t="e">
        <f>'2.2-Attainment'!D26</f>
        <v>#DIV/0!</v>
      </c>
      <c r="D8" s="111" t="e">
        <f>'2.2-Attainment'!E26</f>
        <v>#DIV/0!</v>
      </c>
      <c r="E8" s="111" t="e">
        <f>'2.2-Attainment'!F26</f>
        <v>#DIV/0!</v>
      </c>
      <c r="F8" s="111" t="e">
        <f>'2.2-Attainment'!G26</f>
        <v>#DIV/0!</v>
      </c>
      <c r="G8" s="111" t="e">
        <f>'2.2-Attainment'!H26</f>
        <v>#DIV/0!</v>
      </c>
      <c r="H8" s="111" t="e">
        <f>'2.2-Attainment'!I26</f>
        <v>#DIV/0!</v>
      </c>
      <c r="I8" s="111" t="e">
        <f>'2.2-Attainment'!J26</f>
        <v>#DIV/0!</v>
      </c>
      <c r="J8" s="111" t="e">
        <f>'2.2-Attainment'!K26</f>
        <v>#DIV/0!</v>
      </c>
      <c r="K8" s="111" t="e">
        <f>'2.2-Attainment'!L26</f>
        <v>#DIV/0!</v>
      </c>
      <c r="L8" s="111" t="e">
        <f>'2.2-Attainment'!M26</f>
        <v>#DIV/0!</v>
      </c>
    </row>
    <row r="9" spans="1:12" s="66" customFormat="1" ht="59.25" customHeight="1" x14ac:dyDescent="0.25">
      <c r="A9" s="112" t="str">
        <f>'2.3-Attainment'!A1</f>
        <v>Sub: Managing Human Resources Sub Code: 2.3</v>
      </c>
      <c r="B9" s="113" t="e">
        <f>'2.3-Attainment'!C28</f>
        <v>#DIV/0!</v>
      </c>
      <c r="C9" s="113" t="e">
        <f>'2.3-Attainment'!D28</f>
        <v>#DIV/0!</v>
      </c>
      <c r="D9" s="113" t="e">
        <f>'2.3-Attainment'!E28</f>
        <v>#DIV/0!</v>
      </c>
      <c r="E9" s="113" t="e">
        <f>'2.3-Attainment'!F28</f>
        <v>#DIV/0!</v>
      </c>
      <c r="F9" s="113" t="e">
        <f>'2.3-Attainment'!G28</f>
        <v>#DIV/0!</v>
      </c>
      <c r="G9" s="113" t="e">
        <f>'2.3-Attainment'!H28</f>
        <v>#DIV/0!</v>
      </c>
      <c r="H9" s="113" t="e">
        <f>'2.3-Attainment'!I28</f>
        <v>#DIV/0!</v>
      </c>
      <c r="I9" s="113" t="e">
        <f>'2.3-Attainment'!J28</f>
        <v>#DIV/0!</v>
      </c>
      <c r="J9" s="113" t="e">
        <f>'2.3-Attainment'!K28</f>
        <v>#DIV/0!</v>
      </c>
      <c r="K9" s="113" t="e">
        <f>'2.3-Attainment'!L28</f>
        <v>#DIV/0!</v>
      </c>
      <c r="L9" s="113" t="e">
        <f>'2.3-Attainment'!M28</f>
        <v>#DIV/0!</v>
      </c>
    </row>
    <row r="10" spans="1:12" s="66" customFormat="1" ht="59.25" customHeight="1" x14ac:dyDescent="0.25">
      <c r="A10" s="114" t="str">
        <f>'2.4-Attainment'!A1</f>
        <v>Sub: Business Analytics Sub Code: 2.4</v>
      </c>
      <c r="B10" s="115" t="e">
        <f>'2.4-Attainment'!C27</f>
        <v>#DIV/0!</v>
      </c>
      <c r="C10" s="115" t="e">
        <f>'2.4-Attainment'!D27</f>
        <v>#DIV/0!</v>
      </c>
      <c r="D10" s="115" t="e">
        <f>'2.4-Attainment'!E27</f>
        <v>#DIV/0!</v>
      </c>
      <c r="E10" s="115" t="e">
        <f>'2.4-Attainment'!F27</f>
        <v>#DIV/0!</v>
      </c>
      <c r="F10" s="115" t="e">
        <f>'2.4-Attainment'!G27</f>
        <v>#DIV/0!</v>
      </c>
      <c r="G10" s="115" t="e">
        <f>'2.4-Attainment'!H27</f>
        <v>#DIV/0!</v>
      </c>
      <c r="H10" s="115" t="e">
        <f>'2.4-Attainment'!I27</f>
        <v>#DIV/0!</v>
      </c>
      <c r="I10" s="115" t="e">
        <f>'2.4-Attainment'!J27</f>
        <v>#DIV/0!</v>
      </c>
      <c r="J10" s="115" t="e">
        <f>'2.4-Attainment'!K27</f>
        <v>#DIV/0!</v>
      </c>
      <c r="K10" s="115" t="e">
        <f>'2.4-Attainment'!L27</f>
        <v>#DIV/0!</v>
      </c>
      <c r="L10" s="115" t="e">
        <f>'2.4-Attainment'!M27</f>
        <v>#DIV/0!</v>
      </c>
    </row>
    <row r="11" spans="1:12" s="66" customFormat="1" ht="59.25" customHeight="1" x14ac:dyDescent="0.25">
      <c r="A11" s="112" t="str">
        <f>'2.5-Attainment'!A1</f>
        <v>Sub: Financial Management Sub Code: 2.5</v>
      </c>
      <c r="B11" s="113" t="e">
        <f>'2.5-Attainment'!C28</f>
        <v>#DIV/0!</v>
      </c>
      <c r="C11" s="113" t="e">
        <f>'2.5-Attainment'!D28</f>
        <v>#DIV/0!</v>
      </c>
      <c r="D11" s="113" t="e">
        <f>'2.5-Attainment'!E28</f>
        <v>#DIV/0!</v>
      </c>
      <c r="E11" s="113" t="e">
        <f>'2.5-Attainment'!F28</f>
        <v>#DIV/0!</v>
      </c>
      <c r="F11" s="113" t="e">
        <f>'2.5-Attainment'!G28</f>
        <v>#DIV/0!</v>
      </c>
      <c r="G11" s="113" t="e">
        <f>'2.5-Attainment'!H28</f>
        <v>#DIV/0!</v>
      </c>
      <c r="H11" s="113" t="e">
        <f>'2.5-Attainment'!I28</f>
        <v>#DIV/0!</v>
      </c>
      <c r="I11" s="113" t="e">
        <f>'2.5-Attainment'!J28</f>
        <v>#DIV/0!</v>
      </c>
      <c r="J11" s="113" t="e">
        <f>'2.5-Attainment'!K28</f>
        <v>#DIV/0!</v>
      </c>
      <c r="K11" s="113" t="e">
        <f>'2.5-Attainment'!L28</f>
        <v>#DIV/0!</v>
      </c>
      <c r="L11" s="113" t="e">
        <f>'2.5-Attainment'!M28</f>
        <v>#DIV/0!</v>
      </c>
    </row>
    <row r="12" spans="1:12" s="66" customFormat="1" ht="59.25" customHeight="1" x14ac:dyDescent="0.25">
      <c r="A12" s="108" t="str">
        <f>'2.6-Attainment'!A1</f>
        <v>Sub: Production &amp; Operations Research Sub Code: 2.6</v>
      </c>
      <c r="B12" s="109" t="e">
        <f>'2.6-Attainment'!C29</f>
        <v>#DIV/0!</v>
      </c>
      <c r="C12" s="109" t="e">
        <f>'2.6-Attainment'!D29</f>
        <v>#DIV/0!</v>
      </c>
      <c r="D12" s="109" t="e">
        <f>'2.6-Attainment'!E29</f>
        <v>#DIV/0!</v>
      </c>
      <c r="E12" s="109" t="e">
        <f>'2.6-Attainment'!F29</f>
        <v>#DIV/0!</v>
      </c>
      <c r="F12" s="109" t="e">
        <f>'2.6-Attainment'!G29</f>
        <v>#DIV/0!</v>
      </c>
      <c r="G12" s="109" t="e">
        <f>'2.6-Attainment'!H29</f>
        <v>#DIV/0!</v>
      </c>
      <c r="H12" s="109" t="e">
        <f>'2.6-Attainment'!I29</f>
        <v>#DIV/0!</v>
      </c>
      <c r="I12" s="109" t="e">
        <f>'2.6-Attainment'!J29</f>
        <v>#DIV/0!</v>
      </c>
      <c r="J12" s="109" t="e">
        <f>'2.6-Attainment'!K29</f>
        <v>#DIV/0!</v>
      </c>
      <c r="K12" s="109" t="e">
        <f>'2.6-Attainment'!L29</f>
        <v>#DIV/0!</v>
      </c>
      <c r="L12" s="109" t="e">
        <f>'2.6-Attainment'!M29</f>
        <v>#DIV/0!</v>
      </c>
    </row>
    <row r="13" spans="1:12" s="66" customFormat="1" ht="59.25" customHeight="1" x14ac:dyDescent="0.25">
      <c r="A13" s="116" t="str">
        <f>'2.7-Attainment'!A1:G1</f>
        <v>Sub: Employability Skills-II  Sub Code: 2.7</v>
      </c>
      <c r="B13" s="117" t="e">
        <f>'2.7-Attainment'!C29</f>
        <v>#DIV/0!</v>
      </c>
      <c r="C13" s="117" t="e">
        <f>'2.7-Attainment'!D29</f>
        <v>#DIV/0!</v>
      </c>
      <c r="D13" s="117" t="e">
        <f>'2.7-Attainment'!E29</f>
        <v>#DIV/0!</v>
      </c>
      <c r="E13" s="117" t="e">
        <f>'2.7-Attainment'!F29</f>
        <v>#DIV/0!</v>
      </c>
      <c r="F13" s="117" t="e">
        <f>'2.7-Attainment'!G29</f>
        <v>#DIV/0!</v>
      </c>
      <c r="G13" s="117" t="e">
        <f>'2.7-Attainment'!H29</f>
        <v>#DIV/0!</v>
      </c>
      <c r="H13" s="117" t="e">
        <f>'2.7-Attainment'!I29</f>
        <v>#DIV/0!</v>
      </c>
      <c r="I13" s="117" t="e">
        <f>'2.7-Attainment'!J29</f>
        <v>#DIV/0!</v>
      </c>
      <c r="J13" s="117" t="e">
        <f>'2.7-Attainment'!K29</f>
        <v>#DIV/0!</v>
      </c>
      <c r="K13" s="117" t="e">
        <f>'2.7-Attainment'!L29</f>
        <v>#DIV/0!</v>
      </c>
      <c r="L13" s="117" t="e">
        <f>'2.7-Attainment'!M29</f>
        <v>#DIV/0!</v>
      </c>
    </row>
    <row r="15" spans="1:12" x14ac:dyDescent="0.25">
      <c r="B15" s="89"/>
    </row>
  </sheetData>
  <mergeCells count="5">
    <mergeCell ref="A1:L1"/>
    <mergeCell ref="A2:L2"/>
    <mergeCell ref="A3:L3"/>
    <mergeCell ref="A4:L4"/>
    <mergeCell ref="B5:L5"/>
  </mergeCells>
  <pageMargins left="0.7" right="0.7" top="0.75" bottom="0.75" header="0.3" footer="0.3"/>
  <pageSetup scale="5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topLeftCell="A61" workbookViewId="0">
      <selection activeCell="A74" sqref="A74"/>
    </sheetView>
  </sheetViews>
  <sheetFormatPr defaultRowHeight="15" x14ac:dyDescent="0.25"/>
  <cols>
    <col min="1" max="1" width="41.85546875" customWidth="1"/>
    <col min="2" max="2" width="9.140625" style="66"/>
    <col min="3" max="3" width="11.85546875" style="66" bestFit="1" customWidth="1"/>
    <col min="4" max="4" width="9.140625" style="66"/>
    <col min="5" max="5" width="19.42578125" style="66" customWidth="1"/>
    <col min="6" max="6" width="9.140625" style="66"/>
  </cols>
  <sheetData>
    <row r="1" spans="1:6" s="40" customFormat="1" ht="18.75" x14ac:dyDescent="0.3">
      <c r="A1" s="173" t="s">
        <v>41</v>
      </c>
      <c r="B1" s="173"/>
      <c r="C1" s="173"/>
      <c r="D1" s="173"/>
      <c r="E1" s="173"/>
      <c r="F1" s="173"/>
    </row>
    <row r="2" spans="1:6" s="40" customFormat="1" ht="18.75" x14ac:dyDescent="0.3">
      <c r="A2" s="173" t="s">
        <v>42</v>
      </c>
      <c r="B2" s="173"/>
      <c r="C2" s="173"/>
      <c r="D2" s="173"/>
      <c r="E2" s="173"/>
      <c r="F2" s="173"/>
    </row>
    <row r="3" spans="1:6" ht="18.75" x14ac:dyDescent="0.3">
      <c r="A3" s="173" t="s">
        <v>43</v>
      </c>
      <c r="B3" s="173"/>
      <c r="C3" s="173"/>
      <c r="D3" s="173"/>
      <c r="E3" s="173"/>
      <c r="F3" s="173"/>
    </row>
    <row r="4" spans="1:6" ht="26.25" x14ac:dyDescent="0.4">
      <c r="A4" s="174" t="s">
        <v>74</v>
      </c>
      <c r="B4" s="174"/>
      <c r="C4" s="174"/>
      <c r="D4" s="174"/>
      <c r="E4" s="174"/>
      <c r="F4" s="174"/>
    </row>
    <row r="5" spans="1:6" ht="15.75" x14ac:dyDescent="0.25">
      <c r="A5" s="84"/>
      <c r="B5" s="85"/>
      <c r="C5" s="85"/>
      <c r="D5" s="85"/>
      <c r="E5" s="85"/>
      <c r="F5" s="85"/>
    </row>
    <row r="6" spans="1:6" ht="18.75" x14ac:dyDescent="0.25">
      <c r="A6" s="176" t="str">
        <f>'2.1- Attainment'!A1</f>
        <v>Sub:  Entrepreneurship &amp; Startup Management            Sub Code: 2.1</v>
      </c>
      <c r="B6" s="93"/>
      <c r="C6" s="93" t="str">
        <f>'2.1- Attainment'!D3</f>
        <v>Internals</v>
      </c>
      <c r="D6" s="93"/>
      <c r="E6" s="93" t="str">
        <f>'2.1- Attainment'!F3</f>
        <v>Final CO Attainment</v>
      </c>
      <c r="F6" s="93"/>
    </row>
    <row r="7" spans="1:6" ht="18.75" x14ac:dyDescent="0.25">
      <c r="A7" s="176"/>
      <c r="B7" s="93" t="str">
        <f>'2.1- Attainment'!C4</f>
        <v xml:space="preserve">CO </v>
      </c>
      <c r="C7" s="93" t="str">
        <f>'2.1- Attainment'!D4</f>
        <v>Percentage</v>
      </c>
      <c r="D7" s="93" t="str">
        <f>'2.1- Attainment'!E4</f>
        <v>Level</v>
      </c>
      <c r="E7" s="93" t="str">
        <f>'2.1- Attainment'!F4</f>
        <v>Percentage</v>
      </c>
      <c r="F7" s="93" t="str">
        <f>'2.1- Attainment'!G4</f>
        <v>Level</v>
      </c>
    </row>
    <row r="8" spans="1:6" ht="18.75" x14ac:dyDescent="0.25">
      <c r="A8" s="176"/>
      <c r="B8" s="93" t="str">
        <f>'2.1- Attainment'!C5</f>
        <v>CO1</v>
      </c>
      <c r="C8" s="94">
        <f>'2.1- Attainment'!D5</f>
        <v>80</v>
      </c>
      <c r="D8" s="94" t="str">
        <f>'2.1- Attainment'!E5</f>
        <v>3</v>
      </c>
      <c r="E8" s="94" t="e">
        <f>'2.1- Attainment'!F5</f>
        <v>#DIV/0!</v>
      </c>
      <c r="F8" s="94" t="e">
        <f>'2.1- Attainment'!G5</f>
        <v>#DIV/0!</v>
      </c>
    </row>
    <row r="9" spans="1:6" ht="18.75" x14ac:dyDescent="0.25">
      <c r="A9" s="176"/>
      <c r="B9" s="93" t="str">
        <f>'2.1- Attainment'!C6</f>
        <v>CO2</v>
      </c>
      <c r="C9" s="94">
        <f>'2.1- Attainment'!D6</f>
        <v>74</v>
      </c>
      <c r="D9" s="94" t="str">
        <f>'2.1- Attainment'!E6</f>
        <v>2</v>
      </c>
      <c r="E9" s="94" t="e">
        <f>'2.1- Attainment'!F6</f>
        <v>#DIV/0!</v>
      </c>
      <c r="F9" s="94" t="e">
        <f>'2.1- Attainment'!G6</f>
        <v>#DIV/0!</v>
      </c>
    </row>
    <row r="10" spans="1:6" ht="18.75" x14ac:dyDescent="0.25">
      <c r="A10" s="176"/>
      <c r="B10" s="93" t="str">
        <f>'2.1- Attainment'!C7</f>
        <v>CO3</v>
      </c>
      <c r="C10" s="94">
        <f>'2.1- Attainment'!D7</f>
        <v>71.5</v>
      </c>
      <c r="D10" s="94" t="str">
        <f>'2.1- Attainment'!E7</f>
        <v>2</v>
      </c>
      <c r="E10" s="94" t="e">
        <f>'2.1- Attainment'!F7</f>
        <v>#DIV/0!</v>
      </c>
      <c r="F10" s="94" t="e">
        <f>'2.1- Attainment'!G7</f>
        <v>#DIV/0!</v>
      </c>
    </row>
    <row r="11" spans="1:6" ht="18.75" x14ac:dyDescent="0.25">
      <c r="A11" s="176"/>
      <c r="B11" s="93" t="str">
        <f>'2.1- Attainment'!C8</f>
        <v>CO4</v>
      </c>
      <c r="C11" s="94">
        <f>'2.1- Attainment'!D8</f>
        <v>81</v>
      </c>
      <c r="D11" s="94" t="str">
        <f>'2.1- Attainment'!E8</f>
        <v>3</v>
      </c>
      <c r="E11" s="94" t="e">
        <f>'2.1- Attainment'!F8</f>
        <v>#DIV/0!</v>
      </c>
      <c r="F11" s="94" t="e">
        <f>'2.1- Attainment'!G8</f>
        <v>#DIV/0!</v>
      </c>
    </row>
    <row r="12" spans="1:6" ht="18.75" x14ac:dyDescent="0.25">
      <c r="A12" s="176"/>
      <c r="B12" s="93" t="str">
        <f>'2.1- Attainment'!C9</f>
        <v>CO5</v>
      </c>
      <c r="C12" s="94">
        <f>'2.1- Attainment'!D9</f>
        <v>78</v>
      </c>
      <c r="D12" s="94" t="str">
        <f>'2.1- Attainment'!E9</f>
        <v>2</v>
      </c>
      <c r="E12" s="94" t="e">
        <f>'2.1- Attainment'!F9</f>
        <v>#DIV/0!</v>
      </c>
      <c r="F12" s="94" t="e">
        <f>'2.1- Attainment'!G9</f>
        <v>#DIV/0!</v>
      </c>
    </row>
    <row r="13" spans="1:6" ht="18.75" x14ac:dyDescent="0.25">
      <c r="A13" s="176"/>
      <c r="B13" s="93" t="str">
        <f>'2.1- Attainment'!C10</f>
        <v>CO6</v>
      </c>
      <c r="C13" s="94">
        <f>'2.1- Attainment'!D10</f>
        <v>80</v>
      </c>
      <c r="D13" s="94" t="str">
        <f>'2.1- Attainment'!E10</f>
        <v>3</v>
      </c>
      <c r="E13" s="94" t="e">
        <f>'2.1- Attainment'!F10</f>
        <v>#DIV/0!</v>
      </c>
      <c r="F13" s="94" t="e">
        <f>'2.1- Attainment'!G10</f>
        <v>#DIV/0!</v>
      </c>
    </row>
    <row r="14" spans="1:6" ht="18.75" x14ac:dyDescent="0.25">
      <c r="A14" s="176"/>
      <c r="B14" s="93" t="e">
        <f>'2.1- Attainment'!#REF!</f>
        <v>#REF!</v>
      </c>
      <c r="C14" s="94" t="e">
        <f>'2.1- Attainment'!#REF!</f>
        <v>#REF!</v>
      </c>
      <c r="D14" s="94" t="e">
        <f>'2.1- Attainment'!#REF!</f>
        <v>#REF!</v>
      </c>
      <c r="E14" s="94" t="e">
        <f>'2.1- Attainment'!#REF!</f>
        <v>#REF!</v>
      </c>
      <c r="F14" s="94" t="e">
        <f>'2.1- Attainment'!#REF!</f>
        <v>#REF!</v>
      </c>
    </row>
    <row r="15" spans="1:6" ht="18.75" x14ac:dyDescent="0.3">
      <c r="A15" s="95"/>
      <c r="B15" s="96"/>
      <c r="C15" s="96"/>
      <c r="D15" s="96"/>
      <c r="E15" s="96"/>
      <c r="F15" s="96"/>
    </row>
    <row r="16" spans="1:6" s="40" customFormat="1" ht="18.75" x14ac:dyDescent="0.3">
      <c r="A16" s="95"/>
      <c r="B16" s="96"/>
      <c r="C16" s="96"/>
      <c r="D16" s="96"/>
      <c r="E16" s="96"/>
      <c r="F16" s="96"/>
    </row>
    <row r="17" spans="1:6" ht="18.75" x14ac:dyDescent="0.25">
      <c r="A17" s="177" t="str">
        <f>'2.2-Attainment'!A1</f>
        <v>Sub: Business Research Methods  Sub Code: 2.2</v>
      </c>
      <c r="B17" s="97"/>
      <c r="C17" s="97" t="str">
        <f>'2.2-Attainment'!D3</f>
        <v>Internals</v>
      </c>
      <c r="D17" s="97"/>
      <c r="E17" s="97" t="str">
        <f>'2.2-Attainment'!F3</f>
        <v>Final CO Attainment</v>
      </c>
      <c r="F17" s="97"/>
    </row>
    <row r="18" spans="1:6" ht="18.75" x14ac:dyDescent="0.25">
      <c r="A18" s="177"/>
      <c r="B18" s="97" t="str">
        <f>'2.2-Attainment'!C4</f>
        <v xml:space="preserve">CO </v>
      </c>
      <c r="C18" s="97" t="str">
        <f>'2.2-Attainment'!D4</f>
        <v>Percentage</v>
      </c>
      <c r="D18" s="97" t="str">
        <f>'2.2-Attainment'!E4</f>
        <v>Level</v>
      </c>
      <c r="E18" s="97" t="str">
        <f>'2.2-Attainment'!F4</f>
        <v>Percentage</v>
      </c>
      <c r="F18" s="97" t="str">
        <f>'2.2-Attainment'!G4</f>
        <v>Level</v>
      </c>
    </row>
    <row r="19" spans="1:6" ht="18.75" x14ac:dyDescent="0.25">
      <c r="A19" s="177"/>
      <c r="B19" s="97" t="str">
        <f>'2.2-Attainment'!C5</f>
        <v>CO1</v>
      </c>
      <c r="C19" s="98">
        <f>'2.2-Attainment'!D5</f>
        <v>56</v>
      </c>
      <c r="D19" s="98" t="str">
        <f>'2.2-Attainment'!E5</f>
        <v>-</v>
      </c>
      <c r="E19" s="98" t="e">
        <f>'2.2-Attainment'!F5</f>
        <v>#DIV/0!</v>
      </c>
      <c r="F19" s="98" t="e">
        <f>'2.2-Attainment'!G5</f>
        <v>#DIV/0!</v>
      </c>
    </row>
    <row r="20" spans="1:6" ht="18.75" x14ac:dyDescent="0.25">
      <c r="A20" s="177"/>
      <c r="B20" s="97" t="str">
        <f>'2.2-Attainment'!C6</f>
        <v>CO2</v>
      </c>
      <c r="C20" s="98">
        <f>'2.2-Attainment'!D6</f>
        <v>97</v>
      </c>
      <c r="D20" s="98" t="str">
        <f>'2.2-Attainment'!E6</f>
        <v>3</v>
      </c>
      <c r="E20" s="98" t="e">
        <f>'2.2-Attainment'!F6</f>
        <v>#DIV/0!</v>
      </c>
      <c r="F20" s="98" t="e">
        <f>'2.2-Attainment'!G6</f>
        <v>#DIV/0!</v>
      </c>
    </row>
    <row r="21" spans="1:6" ht="18.75" x14ac:dyDescent="0.25">
      <c r="A21" s="177"/>
      <c r="B21" s="97" t="str">
        <f>'2.2-Attainment'!C7</f>
        <v>CO3</v>
      </c>
      <c r="C21" s="98">
        <f>'2.2-Attainment'!D7</f>
        <v>73.666666666666671</v>
      </c>
      <c r="D21" s="98" t="str">
        <f>'2.2-Attainment'!E7</f>
        <v>2</v>
      </c>
      <c r="E21" s="98" t="e">
        <f>'2.2-Attainment'!F7</f>
        <v>#DIV/0!</v>
      </c>
      <c r="F21" s="98" t="e">
        <f>'2.2-Attainment'!G7</f>
        <v>#DIV/0!</v>
      </c>
    </row>
    <row r="22" spans="1:6" ht="18.75" x14ac:dyDescent="0.25">
      <c r="A22" s="177"/>
      <c r="B22" s="97" t="str">
        <f>'2.2-Attainment'!C8</f>
        <v>CO4</v>
      </c>
      <c r="C22" s="98">
        <f>'2.2-Attainment'!D8</f>
        <v>85</v>
      </c>
      <c r="D22" s="98" t="str">
        <f>'2.2-Attainment'!E8</f>
        <v>3</v>
      </c>
      <c r="E22" s="98" t="e">
        <f>'2.2-Attainment'!F8</f>
        <v>#DIV/0!</v>
      </c>
      <c r="F22" s="98" t="e">
        <f>'2.2-Attainment'!G8</f>
        <v>#DIV/0!</v>
      </c>
    </row>
    <row r="23" spans="1:6" ht="18.75" x14ac:dyDescent="0.25">
      <c r="A23" s="177"/>
      <c r="B23" s="97" t="str">
        <f>'2.2-Attainment'!C9</f>
        <v>CO5</v>
      </c>
      <c r="C23" s="98">
        <f>'2.2-Attainment'!D9</f>
        <v>84.5</v>
      </c>
      <c r="D23" s="98" t="str">
        <f>'2.2-Attainment'!E9</f>
        <v>3</v>
      </c>
      <c r="E23" s="98" t="e">
        <f>'2.2-Attainment'!F9</f>
        <v>#DIV/0!</v>
      </c>
      <c r="F23" s="98" t="e">
        <f>'2.2-Attainment'!G9</f>
        <v>#DIV/0!</v>
      </c>
    </row>
    <row r="24" spans="1:6" s="40" customFormat="1" ht="18.75" x14ac:dyDescent="0.25">
      <c r="A24" s="177"/>
      <c r="B24" s="97" t="e">
        <f>'2.2-Attainment'!#REF!</f>
        <v>#REF!</v>
      </c>
      <c r="C24" s="98" t="e">
        <f>'2.2-Attainment'!#REF!</f>
        <v>#REF!</v>
      </c>
      <c r="D24" s="98" t="e">
        <f>'2.2-Attainment'!#REF!</f>
        <v>#REF!</v>
      </c>
      <c r="E24" s="98" t="e">
        <f>'2.2-Attainment'!#REF!</f>
        <v>#REF!</v>
      </c>
      <c r="F24" s="98" t="e">
        <f>'2.2-Attainment'!#REF!</f>
        <v>#REF!</v>
      </c>
    </row>
    <row r="25" spans="1:6" s="40" customFormat="1" ht="18.75" x14ac:dyDescent="0.3">
      <c r="A25" s="95"/>
      <c r="B25" s="96"/>
      <c r="C25" s="96"/>
      <c r="D25" s="96"/>
      <c r="E25" s="96"/>
      <c r="F25" s="96"/>
    </row>
    <row r="26" spans="1:6" ht="18.75" x14ac:dyDescent="0.3">
      <c r="A26" s="95"/>
      <c r="B26" s="96"/>
      <c r="C26" s="96"/>
      <c r="D26" s="96"/>
      <c r="E26" s="96"/>
      <c r="F26" s="96"/>
    </row>
    <row r="27" spans="1:6" ht="18.75" x14ac:dyDescent="0.25">
      <c r="A27" s="178" t="str">
        <f>'2.3-Attainment'!A1</f>
        <v>Sub: Managing Human Resources Sub Code: 2.3</v>
      </c>
      <c r="B27" s="99"/>
      <c r="C27" s="99" t="str">
        <f>'2.3-Attainment'!D3</f>
        <v>Internals</v>
      </c>
      <c r="D27" s="99"/>
      <c r="E27" s="99" t="str">
        <f>'2.3-Attainment'!F3</f>
        <v>Final CO Attainment</v>
      </c>
      <c r="F27" s="99"/>
    </row>
    <row r="28" spans="1:6" ht="18.75" x14ac:dyDescent="0.25">
      <c r="A28" s="178"/>
      <c r="B28" s="99" t="str">
        <f>'2.3-Attainment'!C4</f>
        <v xml:space="preserve">CO </v>
      </c>
      <c r="C28" s="99" t="str">
        <f>'2.3-Attainment'!D4</f>
        <v>Percentage</v>
      </c>
      <c r="D28" s="99" t="str">
        <f>'2.3-Attainment'!E4</f>
        <v>Level</v>
      </c>
      <c r="E28" s="99" t="str">
        <f>'2.3-Attainment'!F4</f>
        <v>Percentage</v>
      </c>
      <c r="F28" s="99" t="str">
        <f>'2.3-Attainment'!G4</f>
        <v>Level</v>
      </c>
    </row>
    <row r="29" spans="1:6" ht="18.75" x14ac:dyDescent="0.25">
      <c r="A29" s="178"/>
      <c r="B29" s="99" t="str">
        <f>'2.3-Attainment'!C5</f>
        <v>CO1</v>
      </c>
      <c r="C29" s="100">
        <f>'2.3-Attainment'!D5</f>
        <v>76.5</v>
      </c>
      <c r="D29" s="100" t="str">
        <f>'2.3-Attainment'!E5</f>
        <v>2</v>
      </c>
      <c r="E29" s="100" t="e">
        <f>'2.3-Attainment'!F5</f>
        <v>#DIV/0!</v>
      </c>
      <c r="F29" s="100" t="e">
        <f>'2.3-Attainment'!G5</f>
        <v>#DIV/0!</v>
      </c>
    </row>
    <row r="30" spans="1:6" ht="18.75" x14ac:dyDescent="0.25">
      <c r="A30" s="178"/>
      <c r="B30" s="99" t="str">
        <f>'2.3-Attainment'!C6</f>
        <v>CO2</v>
      </c>
      <c r="C30" s="100">
        <f>'2.3-Attainment'!D6</f>
        <v>82.5</v>
      </c>
      <c r="D30" s="100" t="str">
        <f>'2.3-Attainment'!E6</f>
        <v>3</v>
      </c>
      <c r="E30" s="100" t="e">
        <f>'2.3-Attainment'!F6</f>
        <v>#DIV/0!</v>
      </c>
      <c r="F30" s="100" t="e">
        <f>'2.3-Attainment'!G6</f>
        <v>#DIV/0!</v>
      </c>
    </row>
    <row r="31" spans="1:6" ht="18.75" x14ac:dyDescent="0.25">
      <c r="A31" s="178"/>
      <c r="B31" s="99" t="str">
        <f>'2.3-Attainment'!C7</f>
        <v>CO3</v>
      </c>
      <c r="C31" s="100">
        <f>'2.3-Attainment'!D7</f>
        <v>86.5</v>
      </c>
      <c r="D31" s="100" t="str">
        <f>'2.3-Attainment'!E7</f>
        <v>3</v>
      </c>
      <c r="E31" s="100" t="e">
        <f>'2.3-Attainment'!F7</f>
        <v>#DIV/0!</v>
      </c>
      <c r="F31" s="100" t="e">
        <f>'2.3-Attainment'!G7</f>
        <v>#DIV/0!</v>
      </c>
    </row>
    <row r="32" spans="1:6" ht="18.75" x14ac:dyDescent="0.25">
      <c r="A32" s="178"/>
      <c r="B32" s="99" t="str">
        <f>'2.3-Attainment'!C8</f>
        <v>CO4</v>
      </c>
      <c r="C32" s="100">
        <f>'2.3-Attainment'!D8</f>
        <v>84.666666666666671</v>
      </c>
      <c r="D32" s="100" t="str">
        <f>'2.3-Attainment'!E8</f>
        <v>3</v>
      </c>
      <c r="E32" s="100" t="e">
        <f>'2.3-Attainment'!F8</f>
        <v>#DIV/0!</v>
      </c>
      <c r="F32" s="100" t="e">
        <f>'2.3-Attainment'!G8</f>
        <v>#DIV/0!</v>
      </c>
    </row>
    <row r="33" spans="1:6" ht="18.75" x14ac:dyDescent="0.25">
      <c r="A33" s="178"/>
      <c r="B33" s="99" t="str">
        <f>'2.3-Attainment'!C9</f>
        <v>CO5</v>
      </c>
      <c r="C33" s="100">
        <f>'2.3-Attainment'!D9</f>
        <v>94</v>
      </c>
      <c r="D33" s="100" t="str">
        <f>'2.3-Attainment'!E9</f>
        <v>3</v>
      </c>
      <c r="E33" s="100" t="e">
        <f>'2.3-Attainment'!F9</f>
        <v>#DIV/0!</v>
      </c>
      <c r="F33" s="100" t="e">
        <f>'2.3-Attainment'!G9</f>
        <v>#DIV/0!</v>
      </c>
    </row>
    <row r="34" spans="1:6" ht="18.75" x14ac:dyDescent="0.3">
      <c r="A34" s="95"/>
      <c r="B34" s="96"/>
      <c r="C34" s="96"/>
      <c r="D34" s="96"/>
      <c r="E34" s="96"/>
      <c r="F34" s="96"/>
    </row>
    <row r="35" spans="1:6" s="40" customFormat="1" ht="18.75" x14ac:dyDescent="0.3">
      <c r="A35" s="95"/>
      <c r="B35" s="96"/>
      <c r="C35" s="96"/>
      <c r="D35" s="96"/>
      <c r="E35" s="96"/>
      <c r="F35" s="96"/>
    </row>
    <row r="36" spans="1:6" ht="18.75" x14ac:dyDescent="0.25">
      <c r="A36" s="179" t="str">
        <f>'2.4-Attainment'!A1</f>
        <v>Sub: Business Analytics Sub Code: 2.4</v>
      </c>
      <c r="B36" s="101"/>
      <c r="C36" s="101" t="str">
        <f>'2.4-Attainment'!D3</f>
        <v>Internals</v>
      </c>
      <c r="D36" s="101"/>
      <c r="E36" s="101" t="str">
        <f>'2.4-Attainment'!F3</f>
        <v>Final CO Attainment</v>
      </c>
      <c r="F36" s="101"/>
    </row>
    <row r="37" spans="1:6" ht="18.75" x14ac:dyDescent="0.25">
      <c r="A37" s="179"/>
      <c r="B37" s="101" t="str">
        <f>'2.4-Attainment'!C4</f>
        <v xml:space="preserve">CO </v>
      </c>
      <c r="C37" s="101" t="str">
        <f>'2.4-Attainment'!D4</f>
        <v>Percentage</v>
      </c>
      <c r="D37" s="101" t="str">
        <f>'2.4-Attainment'!E4</f>
        <v>Level</v>
      </c>
      <c r="E37" s="101" t="str">
        <f>'2.4-Attainment'!F4</f>
        <v>Percentage</v>
      </c>
      <c r="F37" s="101" t="str">
        <f>'2.4-Attainment'!G4</f>
        <v>Level</v>
      </c>
    </row>
    <row r="38" spans="1:6" ht="18.75" x14ac:dyDescent="0.25">
      <c r="A38" s="179"/>
      <c r="B38" s="101" t="str">
        <f>'2.4-Attainment'!C5</f>
        <v>CO1</v>
      </c>
      <c r="C38" s="102">
        <f>'2.4-Attainment'!D5</f>
        <v>79.5</v>
      </c>
      <c r="D38" s="102" t="str">
        <f>'2.4-Attainment'!E5</f>
        <v>2</v>
      </c>
      <c r="E38" s="102" t="e">
        <f>'2.4-Attainment'!F5</f>
        <v>#DIV/0!</v>
      </c>
      <c r="F38" s="102" t="e">
        <f>'2.4-Attainment'!G5</f>
        <v>#DIV/0!</v>
      </c>
    </row>
    <row r="39" spans="1:6" ht="18.75" x14ac:dyDescent="0.25">
      <c r="A39" s="179"/>
      <c r="B39" s="101" t="str">
        <f>'2.4-Attainment'!C6</f>
        <v>CO2</v>
      </c>
      <c r="C39" s="102">
        <f>'2.4-Attainment'!D6</f>
        <v>96</v>
      </c>
      <c r="D39" s="102" t="str">
        <f>'2.4-Attainment'!E6</f>
        <v>3</v>
      </c>
      <c r="E39" s="102" t="e">
        <f>'2.4-Attainment'!F6</f>
        <v>#DIV/0!</v>
      </c>
      <c r="F39" s="102" t="e">
        <f>'2.4-Attainment'!G6</f>
        <v>#DIV/0!</v>
      </c>
    </row>
    <row r="40" spans="1:6" ht="18.75" x14ac:dyDescent="0.25">
      <c r="A40" s="179"/>
      <c r="B40" s="101" t="str">
        <f>'2.4-Attainment'!C7</f>
        <v>CO3</v>
      </c>
      <c r="C40" s="102">
        <f>'2.4-Attainment'!D7</f>
        <v>82</v>
      </c>
      <c r="D40" s="102" t="str">
        <f>'2.4-Attainment'!E7</f>
        <v>3</v>
      </c>
      <c r="E40" s="102" t="e">
        <f>'2.4-Attainment'!F7</f>
        <v>#DIV/0!</v>
      </c>
      <c r="F40" s="102" t="e">
        <f>'2.4-Attainment'!G7</f>
        <v>#DIV/0!</v>
      </c>
    </row>
    <row r="41" spans="1:6" ht="18.75" x14ac:dyDescent="0.25">
      <c r="A41" s="179"/>
      <c r="B41" s="101" t="str">
        <f>'2.4-Attainment'!C8</f>
        <v>CO4</v>
      </c>
      <c r="C41" s="102">
        <f>'2.4-Attainment'!D8</f>
        <v>77.5</v>
      </c>
      <c r="D41" s="102" t="str">
        <f>'2.4-Attainment'!E8</f>
        <v>2</v>
      </c>
      <c r="E41" s="102" t="e">
        <f>'2.4-Attainment'!F8</f>
        <v>#DIV/0!</v>
      </c>
      <c r="F41" s="102" t="e">
        <f>'2.4-Attainment'!G8</f>
        <v>#DIV/0!</v>
      </c>
    </row>
    <row r="42" spans="1:6" ht="18.75" x14ac:dyDescent="0.25">
      <c r="A42" s="179"/>
      <c r="B42" s="101" t="str">
        <f>'2.4-Attainment'!C9</f>
        <v>CO5</v>
      </c>
      <c r="C42" s="102">
        <f>'2.4-Attainment'!D9</f>
        <v>71.5</v>
      </c>
      <c r="D42" s="102" t="str">
        <f>'2.4-Attainment'!E9</f>
        <v>2</v>
      </c>
      <c r="E42" s="102" t="e">
        <f>'2.4-Attainment'!F9</f>
        <v>#DIV/0!</v>
      </c>
      <c r="F42" s="102" t="e">
        <f>'2.4-Attainment'!G9</f>
        <v>#DIV/0!</v>
      </c>
    </row>
    <row r="43" spans="1:6" s="40" customFormat="1" ht="18.75" x14ac:dyDescent="0.25">
      <c r="A43" s="179"/>
      <c r="B43" s="101" t="e">
        <f>'2.4-Attainment'!#REF!</f>
        <v>#REF!</v>
      </c>
      <c r="C43" s="102" t="e">
        <f>'2.4-Attainment'!#REF!</f>
        <v>#REF!</v>
      </c>
      <c r="D43" s="102" t="e">
        <f>'2.4-Attainment'!#REF!</f>
        <v>#REF!</v>
      </c>
      <c r="E43" s="102" t="e">
        <f>'2.4-Attainment'!#REF!</f>
        <v>#REF!</v>
      </c>
      <c r="F43" s="102" t="e">
        <f>'2.4-Attainment'!#REF!</f>
        <v>#REF!</v>
      </c>
    </row>
    <row r="44" spans="1:6" ht="18.75" x14ac:dyDescent="0.3">
      <c r="A44" s="95"/>
      <c r="B44" s="96"/>
      <c r="C44" s="96"/>
      <c r="D44" s="96"/>
      <c r="E44" s="96"/>
      <c r="F44" s="96"/>
    </row>
    <row r="45" spans="1:6" s="40" customFormat="1" ht="18.75" x14ac:dyDescent="0.3">
      <c r="A45" s="95"/>
      <c r="B45" s="96"/>
      <c r="C45" s="96"/>
      <c r="D45" s="96"/>
      <c r="E45" s="96"/>
      <c r="F45" s="96"/>
    </row>
    <row r="46" spans="1:6" ht="18.75" x14ac:dyDescent="0.25">
      <c r="A46" s="175" t="str">
        <f>'2.5-Attainment'!A1</f>
        <v>Sub: Financial Management Sub Code: 2.5</v>
      </c>
      <c r="B46" s="103"/>
      <c r="C46" s="103" t="str">
        <f>'2.5-Attainment'!D3</f>
        <v>Internals</v>
      </c>
      <c r="D46" s="103"/>
      <c r="E46" s="103" t="str">
        <f>'2.5-Attainment'!F3</f>
        <v>Final CO Attainment</v>
      </c>
      <c r="F46" s="103"/>
    </row>
    <row r="47" spans="1:6" ht="18.75" x14ac:dyDescent="0.25">
      <c r="A47" s="175"/>
      <c r="B47" s="103" t="str">
        <f>'2.5-Attainment'!C4</f>
        <v xml:space="preserve">CO </v>
      </c>
      <c r="C47" s="103" t="str">
        <f>'2.5-Attainment'!D4</f>
        <v>Percentage</v>
      </c>
      <c r="D47" s="103" t="str">
        <f>'2.5-Attainment'!E4</f>
        <v>Level</v>
      </c>
      <c r="E47" s="103" t="str">
        <f>'2.5-Attainment'!F4</f>
        <v>Percentage</v>
      </c>
      <c r="F47" s="103" t="str">
        <f>'2.5-Attainment'!G4</f>
        <v>Level</v>
      </c>
    </row>
    <row r="48" spans="1:6" ht="18.75" x14ac:dyDescent="0.25">
      <c r="A48" s="175"/>
      <c r="B48" s="103" t="str">
        <f>'2.5-Attainment'!C5</f>
        <v>CO1</v>
      </c>
      <c r="C48" s="104">
        <f>'2.5-Attainment'!D5</f>
        <v>81.5</v>
      </c>
      <c r="D48" s="104" t="str">
        <f>'2.5-Attainment'!E5</f>
        <v>3</v>
      </c>
      <c r="E48" s="104" t="e">
        <f>'2.5-Attainment'!F5</f>
        <v>#DIV/0!</v>
      </c>
      <c r="F48" s="104" t="e">
        <f>'2.5-Attainment'!G5</f>
        <v>#DIV/0!</v>
      </c>
    </row>
    <row r="49" spans="1:6" ht="18.75" x14ac:dyDescent="0.25">
      <c r="A49" s="175"/>
      <c r="B49" s="103" t="str">
        <f>'2.5-Attainment'!C6</f>
        <v>CO2</v>
      </c>
      <c r="C49" s="104">
        <f>'2.5-Attainment'!D6</f>
        <v>80</v>
      </c>
      <c r="D49" s="104" t="str">
        <f>'2.5-Attainment'!E6</f>
        <v>3</v>
      </c>
      <c r="E49" s="104" t="e">
        <f>'2.5-Attainment'!F6</f>
        <v>#DIV/0!</v>
      </c>
      <c r="F49" s="104" t="e">
        <f>'2.5-Attainment'!G6</f>
        <v>#DIV/0!</v>
      </c>
    </row>
    <row r="50" spans="1:6" ht="18.75" x14ac:dyDescent="0.25">
      <c r="A50" s="175"/>
      <c r="B50" s="103" t="str">
        <f>'2.5-Attainment'!C7</f>
        <v>CO3</v>
      </c>
      <c r="C50" s="104">
        <f>'2.5-Attainment'!D7</f>
        <v>64.599999999999994</v>
      </c>
      <c r="D50" s="104" t="str">
        <f>'2.5-Attainment'!E7</f>
        <v>1</v>
      </c>
      <c r="E50" s="104" t="e">
        <f>'2.5-Attainment'!F7</f>
        <v>#DIV/0!</v>
      </c>
      <c r="F50" s="104" t="e">
        <f>'2.5-Attainment'!G7</f>
        <v>#DIV/0!</v>
      </c>
    </row>
    <row r="51" spans="1:6" ht="18.75" x14ac:dyDescent="0.25">
      <c r="A51" s="175"/>
      <c r="B51" s="103" t="str">
        <f>'2.5-Attainment'!C8</f>
        <v>CO4</v>
      </c>
      <c r="C51" s="104">
        <f>'2.5-Attainment'!D8</f>
        <v>87</v>
      </c>
      <c r="D51" s="104" t="str">
        <f>'2.5-Attainment'!E8</f>
        <v>3</v>
      </c>
      <c r="E51" s="104" t="e">
        <f>'2.5-Attainment'!F8</f>
        <v>#DIV/0!</v>
      </c>
      <c r="F51" s="104" t="e">
        <f>'2.5-Attainment'!G8</f>
        <v>#DIV/0!</v>
      </c>
    </row>
    <row r="52" spans="1:6" ht="18.75" x14ac:dyDescent="0.25">
      <c r="A52" s="175"/>
      <c r="B52" s="103" t="str">
        <f>'2.5-Attainment'!C9</f>
        <v>CO5</v>
      </c>
      <c r="C52" s="104">
        <f>'2.5-Attainment'!D9</f>
        <v>82</v>
      </c>
      <c r="D52" s="104" t="str">
        <f>'2.5-Attainment'!E9</f>
        <v>3</v>
      </c>
      <c r="E52" s="104" t="e">
        <f>'2.5-Attainment'!F9</f>
        <v>#DIV/0!</v>
      </c>
      <c r="F52" s="104" t="e">
        <f>'2.5-Attainment'!G9</f>
        <v>#DIV/0!</v>
      </c>
    </row>
    <row r="53" spans="1:6" ht="18.75" x14ac:dyDescent="0.3">
      <c r="A53" s="95"/>
      <c r="B53" s="96"/>
      <c r="C53" s="96"/>
      <c r="D53" s="96"/>
      <c r="E53" s="96"/>
      <c r="F53" s="96"/>
    </row>
    <row r="54" spans="1:6" ht="18.75" x14ac:dyDescent="0.25">
      <c r="A54" s="180" t="str">
        <f>'2.6-Attainment'!A1</f>
        <v>Sub: Production &amp; Operations Research Sub Code: 2.6</v>
      </c>
      <c r="B54" s="105"/>
      <c r="C54" s="105" t="str">
        <f>'2.6-Attainment'!D3</f>
        <v>Internals</v>
      </c>
      <c r="D54" s="105"/>
      <c r="E54" s="105" t="str">
        <f>'2.6-Attainment'!F3</f>
        <v>Final CO Attainment</v>
      </c>
      <c r="F54" s="105"/>
    </row>
    <row r="55" spans="1:6" ht="18.75" x14ac:dyDescent="0.25">
      <c r="A55" s="180"/>
      <c r="B55" s="105" t="str">
        <f>'2.6-Attainment'!C4</f>
        <v xml:space="preserve">CO </v>
      </c>
      <c r="C55" s="105" t="str">
        <f>'2.6-Attainment'!D4</f>
        <v>Percentage</v>
      </c>
      <c r="D55" s="105" t="str">
        <f>'2.6-Attainment'!E4</f>
        <v>Level</v>
      </c>
      <c r="E55" s="105" t="str">
        <f>'2.6-Attainment'!F4</f>
        <v>Percentage</v>
      </c>
      <c r="F55" s="105" t="str">
        <f>'2.6-Attainment'!G4</f>
        <v>Level</v>
      </c>
    </row>
    <row r="56" spans="1:6" ht="18.75" x14ac:dyDescent="0.25">
      <c r="A56" s="180"/>
      <c r="B56" s="105" t="str">
        <f>'2.6-Attainment'!C5</f>
        <v>CO1</v>
      </c>
      <c r="C56" s="106">
        <f>'2.6-Attainment'!D5</f>
        <v>93</v>
      </c>
      <c r="D56" s="106" t="str">
        <f>'2.6-Attainment'!E5</f>
        <v>3</v>
      </c>
      <c r="E56" s="106" t="e">
        <f>'2.6-Attainment'!F5</f>
        <v>#DIV/0!</v>
      </c>
      <c r="F56" s="106" t="e">
        <f>'2.6-Attainment'!G5</f>
        <v>#DIV/0!</v>
      </c>
    </row>
    <row r="57" spans="1:6" ht="18.75" x14ac:dyDescent="0.25">
      <c r="A57" s="180"/>
      <c r="B57" s="105" t="str">
        <f>'2.6-Attainment'!C6</f>
        <v>CO2</v>
      </c>
      <c r="C57" s="106">
        <f>'2.6-Attainment'!D6</f>
        <v>83.5</v>
      </c>
      <c r="D57" s="106" t="str">
        <f>'2.6-Attainment'!E6</f>
        <v>3</v>
      </c>
      <c r="E57" s="106" t="e">
        <f>'2.6-Attainment'!F6</f>
        <v>#DIV/0!</v>
      </c>
      <c r="F57" s="106" t="e">
        <f>'2.6-Attainment'!G6</f>
        <v>#DIV/0!</v>
      </c>
    </row>
    <row r="58" spans="1:6" ht="18.75" x14ac:dyDescent="0.25">
      <c r="A58" s="180"/>
      <c r="B58" s="105" t="str">
        <f>'2.6-Attainment'!C7</f>
        <v>CO3</v>
      </c>
      <c r="C58" s="106">
        <f>'2.6-Attainment'!D7</f>
        <v>95</v>
      </c>
      <c r="D58" s="106" t="str">
        <f>'2.6-Attainment'!E7</f>
        <v>3</v>
      </c>
      <c r="E58" s="106" t="e">
        <f>'2.6-Attainment'!F7</f>
        <v>#DIV/0!</v>
      </c>
      <c r="F58" s="106" t="e">
        <f>'2.6-Attainment'!G7</f>
        <v>#DIV/0!</v>
      </c>
    </row>
    <row r="59" spans="1:6" ht="18.75" x14ac:dyDescent="0.25">
      <c r="A59" s="180"/>
      <c r="B59" s="105" t="str">
        <f>'2.6-Attainment'!C8</f>
        <v>CO4</v>
      </c>
      <c r="C59" s="106">
        <f>'2.6-Attainment'!D8</f>
        <v>94</v>
      </c>
      <c r="D59" s="106" t="str">
        <f>'2.6-Attainment'!E8</f>
        <v>3</v>
      </c>
      <c r="E59" s="106" t="e">
        <f>'2.6-Attainment'!F8</f>
        <v>#DIV/0!</v>
      </c>
      <c r="F59" s="106" t="e">
        <f>'2.6-Attainment'!G8</f>
        <v>#DIV/0!</v>
      </c>
    </row>
    <row r="60" spans="1:6" s="40" customFormat="1" ht="18.75" x14ac:dyDescent="0.25">
      <c r="A60" s="180"/>
      <c r="B60" s="105" t="str">
        <f>'2.6-Attainment'!C9</f>
        <v>CO5</v>
      </c>
      <c r="C60" s="106">
        <f>'2.6-Attainment'!D9</f>
        <v>88.5</v>
      </c>
      <c r="D60" s="106" t="str">
        <f>'2.6-Attainment'!E9</f>
        <v>3</v>
      </c>
      <c r="E60" s="106" t="e">
        <f>'2.6-Attainment'!F9</f>
        <v>#DIV/0!</v>
      </c>
      <c r="F60" s="106" t="e">
        <f>'2.6-Attainment'!G9</f>
        <v>#DIV/0!</v>
      </c>
    </row>
    <row r="61" spans="1:6" s="40" customFormat="1" ht="18.75" x14ac:dyDescent="0.25">
      <c r="A61" s="180"/>
      <c r="B61" s="105" t="e">
        <f>'2.6-Attainment'!#REF!</f>
        <v>#REF!</v>
      </c>
      <c r="C61" s="106" t="e">
        <f>'2.6-Attainment'!#REF!</f>
        <v>#REF!</v>
      </c>
      <c r="D61" s="106" t="e">
        <f>'2.6-Attainment'!#REF!</f>
        <v>#REF!</v>
      </c>
      <c r="E61" s="106" t="e">
        <f>'2.6-Attainment'!#REF!</f>
        <v>#REF!</v>
      </c>
      <c r="F61" s="106" t="e">
        <f>'2.6-Attainment'!#REF!</f>
        <v>#REF!</v>
      </c>
    </row>
    <row r="62" spans="1:6" ht="18.75" x14ac:dyDescent="0.3">
      <c r="A62" s="95"/>
      <c r="B62" s="96"/>
      <c r="C62" s="96"/>
      <c r="D62" s="96"/>
      <c r="E62" s="96"/>
      <c r="F62" s="96"/>
    </row>
    <row r="63" spans="1:6" ht="18.75" x14ac:dyDescent="0.3">
      <c r="A63" s="95"/>
      <c r="B63" s="96"/>
      <c r="C63" s="96"/>
      <c r="D63" s="96"/>
      <c r="E63" s="96"/>
      <c r="F63" s="96"/>
    </row>
    <row r="64" spans="1:6" ht="18.75" x14ac:dyDescent="0.25">
      <c r="A64" s="175" t="str">
        <f>'2.7-Attainment'!A1:G1</f>
        <v>Sub: Employability Skills-II  Sub Code: 2.7</v>
      </c>
      <c r="B64" s="103"/>
      <c r="C64" s="103" t="str">
        <f>'2.7-Attainment'!D3</f>
        <v>Internals</v>
      </c>
      <c r="D64" s="103"/>
      <c r="E64" s="103" t="str">
        <f>'2.7-Attainment'!F3</f>
        <v>Final CO Attainment</v>
      </c>
      <c r="F64" s="103"/>
    </row>
    <row r="65" spans="1:6" ht="18.75" x14ac:dyDescent="0.25">
      <c r="A65" s="175"/>
      <c r="B65" s="103" t="str">
        <f>'2.7-Attainment'!C4</f>
        <v xml:space="preserve">CO </v>
      </c>
      <c r="C65" s="103" t="str">
        <f>'2.7-Attainment'!D4</f>
        <v>Percentage</v>
      </c>
      <c r="D65" s="103" t="str">
        <f>'2.7-Attainment'!E4</f>
        <v>Level</v>
      </c>
      <c r="E65" s="103" t="str">
        <f>'2.7-Attainment'!F4</f>
        <v>Percentage</v>
      </c>
      <c r="F65" s="103" t="str">
        <f>'2.7-Attainment'!G4</f>
        <v>Level</v>
      </c>
    </row>
    <row r="66" spans="1:6" ht="18.75" x14ac:dyDescent="0.25">
      <c r="A66" s="175"/>
      <c r="B66" s="103" t="str">
        <f>'2.7-Attainment'!C5</f>
        <v>CO1</v>
      </c>
      <c r="C66" s="104">
        <f>'2.7-Attainment'!D5</f>
        <v>88.666666666666671</v>
      </c>
      <c r="D66" s="104" t="str">
        <f>'2.7-Attainment'!E5</f>
        <v>3</v>
      </c>
      <c r="E66" s="104" t="e">
        <f>'2.7-Attainment'!F5</f>
        <v>#DIV/0!</v>
      </c>
      <c r="F66" s="104" t="e">
        <f>'2.7-Attainment'!G5</f>
        <v>#DIV/0!</v>
      </c>
    </row>
    <row r="67" spans="1:6" ht="18.75" x14ac:dyDescent="0.25">
      <c r="A67" s="175"/>
      <c r="B67" s="103" t="str">
        <f>'2.7-Attainment'!C6</f>
        <v>CO2</v>
      </c>
      <c r="C67" s="104">
        <f>'2.7-Attainment'!D6</f>
        <v>95</v>
      </c>
      <c r="D67" s="104" t="str">
        <f>'2.7-Attainment'!E6</f>
        <v>3</v>
      </c>
      <c r="E67" s="104" t="e">
        <f>'2.7-Attainment'!F6</f>
        <v>#DIV/0!</v>
      </c>
      <c r="F67" s="104" t="e">
        <f>'2.7-Attainment'!G6</f>
        <v>#DIV/0!</v>
      </c>
    </row>
    <row r="68" spans="1:6" ht="18.75" x14ac:dyDescent="0.25">
      <c r="A68" s="175"/>
      <c r="B68" s="103" t="str">
        <f>'2.7-Attainment'!C7</f>
        <v>CO3</v>
      </c>
      <c r="C68" s="104">
        <f>'2.7-Attainment'!D7</f>
        <v>90</v>
      </c>
      <c r="D68" s="104" t="str">
        <f>'2.7-Attainment'!E7</f>
        <v>3</v>
      </c>
      <c r="E68" s="104" t="e">
        <f>'2.7-Attainment'!F7</f>
        <v>#DIV/0!</v>
      </c>
      <c r="F68" s="104" t="e">
        <f>'2.7-Attainment'!G7</f>
        <v>#DIV/0!</v>
      </c>
    </row>
    <row r="69" spans="1:6" ht="18.75" x14ac:dyDescent="0.25">
      <c r="A69" s="175"/>
      <c r="B69" s="103" t="str">
        <f>'2.7-Attainment'!C8</f>
        <v>CO4</v>
      </c>
      <c r="C69" s="104">
        <f>'2.7-Attainment'!D8</f>
        <v>95</v>
      </c>
      <c r="D69" s="104" t="str">
        <f>'2.7-Attainment'!E8</f>
        <v>3</v>
      </c>
      <c r="E69" s="104" t="e">
        <f>'2.7-Attainment'!F8</f>
        <v>#DIV/0!</v>
      </c>
      <c r="F69" s="104" t="e">
        <f>'2.7-Attainment'!G8</f>
        <v>#DIV/0!</v>
      </c>
    </row>
    <row r="70" spans="1:6" ht="18.75" x14ac:dyDescent="0.25">
      <c r="A70" s="175"/>
      <c r="B70" s="103" t="str">
        <f>'2.7-Attainment'!C9</f>
        <v>CO5</v>
      </c>
      <c r="C70" s="104">
        <f>'2.7-Attainment'!D9</f>
        <v>89</v>
      </c>
      <c r="D70" s="104" t="str">
        <f>'2.7-Attainment'!E9</f>
        <v>3</v>
      </c>
      <c r="E70" s="104" t="e">
        <f>'2.7-Attainment'!F9</f>
        <v>#DIV/0!</v>
      </c>
      <c r="F70" s="104" t="e">
        <f>'2.7-Attainment'!G9</f>
        <v>#DIV/0!</v>
      </c>
    </row>
  </sheetData>
  <mergeCells count="11">
    <mergeCell ref="A1:F1"/>
    <mergeCell ref="A2:F2"/>
    <mergeCell ref="A3:F3"/>
    <mergeCell ref="A4:F4"/>
    <mergeCell ref="A64:A70"/>
    <mergeCell ref="A46:A52"/>
    <mergeCell ref="A6:A14"/>
    <mergeCell ref="A17:A24"/>
    <mergeCell ref="A27:A33"/>
    <mergeCell ref="A36:A43"/>
    <mergeCell ref="A54:A61"/>
  </mergeCells>
  <pageMargins left="0.7" right="0.7" top="0.75" bottom="0.75" header="0.3" footer="0.3"/>
  <pageSetup scale="5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31" sqref="A31:XFD3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50" t="s">
        <v>75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3" x14ac:dyDescent="0.25">
      <c r="C3" s="76"/>
      <c r="D3" s="76" t="s">
        <v>15</v>
      </c>
      <c r="E3" s="76"/>
      <c r="F3" s="76" t="s">
        <v>18</v>
      </c>
      <c r="G3" s="76"/>
    </row>
    <row r="4" spans="1:13" x14ac:dyDescent="0.25">
      <c r="C4" s="77" t="s">
        <v>16</v>
      </c>
      <c r="D4" s="76" t="s">
        <v>17</v>
      </c>
      <c r="E4" s="76" t="s">
        <v>14</v>
      </c>
      <c r="F4" s="76" t="s">
        <v>17</v>
      </c>
      <c r="G4" s="76" t="s">
        <v>14</v>
      </c>
    </row>
    <row r="5" spans="1:13" x14ac:dyDescent="0.25">
      <c r="C5" s="77" t="s">
        <v>0</v>
      </c>
      <c r="D5" s="29">
        <f>'2.1'!I202</f>
        <v>80</v>
      </c>
      <c r="E5" s="29" t="str">
        <f>'2.1'!J202</f>
        <v>3</v>
      </c>
      <c r="F5" s="29" t="e">
        <f>'2.1'!K202</f>
        <v>#DIV/0!</v>
      </c>
      <c r="G5" s="29" t="e">
        <f>'2.1'!L202</f>
        <v>#DIV/0!</v>
      </c>
    </row>
    <row r="6" spans="1:13" x14ac:dyDescent="0.25">
      <c r="C6" s="77" t="s">
        <v>1</v>
      </c>
      <c r="D6" s="29">
        <f>'2.1'!I203</f>
        <v>74</v>
      </c>
      <c r="E6" s="29" t="str">
        <f>'2.1'!J203</f>
        <v>2</v>
      </c>
      <c r="F6" s="29" t="e">
        <f>'2.1'!K203</f>
        <v>#DIV/0!</v>
      </c>
      <c r="G6" s="29" t="e">
        <f>'2.1'!L203</f>
        <v>#DIV/0!</v>
      </c>
    </row>
    <row r="7" spans="1:13" x14ac:dyDescent="0.25">
      <c r="C7" s="77" t="s">
        <v>2</v>
      </c>
      <c r="D7" s="29">
        <f>'2.1'!I204</f>
        <v>71.5</v>
      </c>
      <c r="E7" s="29" t="str">
        <f>'2.1'!J204</f>
        <v>2</v>
      </c>
      <c r="F7" s="29" t="e">
        <f>'2.1'!K204</f>
        <v>#DIV/0!</v>
      </c>
      <c r="G7" s="29" t="e">
        <f>'2.1'!L204</f>
        <v>#DIV/0!</v>
      </c>
    </row>
    <row r="8" spans="1:13" x14ac:dyDescent="0.25">
      <c r="C8" s="77" t="s">
        <v>3</v>
      </c>
      <c r="D8" s="29">
        <f>'2.1'!I205</f>
        <v>81</v>
      </c>
      <c r="E8" s="29" t="str">
        <f>'2.1'!J205</f>
        <v>3</v>
      </c>
      <c r="F8" s="29" t="e">
        <f>'2.1'!K205</f>
        <v>#DIV/0!</v>
      </c>
      <c r="G8" s="29" t="e">
        <f>'2.1'!L205</f>
        <v>#DIV/0!</v>
      </c>
    </row>
    <row r="9" spans="1:13" x14ac:dyDescent="0.25">
      <c r="C9" s="77" t="s">
        <v>61</v>
      </c>
      <c r="D9" s="29">
        <f>'2.1'!I206</f>
        <v>78</v>
      </c>
      <c r="E9" s="29" t="str">
        <f>'2.1'!J206</f>
        <v>2</v>
      </c>
      <c r="F9" s="29" t="e">
        <f>'2.1'!K206</f>
        <v>#DIV/0!</v>
      </c>
      <c r="G9" s="29" t="e">
        <f>'2.1'!L206</f>
        <v>#DIV/0!</v>
      </c>
    </row>
    <row r="10" spans="1:13" x14ac:dyDescent="0.25">
      <c r="C10" s="77" t="s">
        <v>64</v>
      </c>
      <c r="D10" s="29">
        <f>'2.1'!I207</f>
        <v>80</v>
      </c>
      <c r="E10" s="29" t="str">
        <f>'2.1'!J207</f>
        <v>3</v>
      </c>
      <c r="F10" s="29" t="e">
        <f>'2.1'!K207</f>
        <v>#DIV/0!</v>
      </c>
      <c r="G10" s="29" t="e">
        <f>'2.1'!L207</f>
        <v>#DIV/0!</v>
      </c>
    </row>
    <row r="13" spans="1:13" ht="15.75" thickBot="1" x14ac:dyDescent="0.3">
      <c r="B13" s="78"/>
      <c r="C13" s="79" t="s">
        <v>6</v>
      </c>
      <c r="D13" s="79" t="s">
        <v>7</v>
      </c>
      <c r="E13" s="79" t="s">
        <v>5</v>
      </c>
      <c r="F13" s="79" t="s">
        <v>12</v>
      </c>
      <c r="G13" s="79" t="s">
        <v>13</v>
      </c>
      <c r="H13" s="79" t="s">
        <v>49</v>
      </c>
      <c r="I13" s="79" t="s">
        <v>50</v>
      </c>
      <c r="J13" s="79" t="s">
        <v>51</v>
      </c>
      <c r="K13" s="79" t="s">
        <v>52</v>
      </c>
      <c r="L13" s="90" t="s">
        <v>72</v>
      </c>
      <c r="M13" s="90" t="s">
        <v>73</v>
      </c>
    </row>
    <row r="14" spans="1:13" ht="16.5" thickBot="1" x14ac:dyDescent="0.3">
      <c r="B14" s="79" t="s">
        <v>8</v>
      </c>
      <c r="C14" s="50">
        <v>2</v>
      </c>
      <c r="D14" s="51"/>
      <c r="E14" s="51"/>
      <c r="F14" s="51">
        <v>3</v>
      </c>
      <c r="G14" s="51">
        <v>1</v>
      </c>
      <c r="H14" s="51">
        <v>1</v>
      </c>
      <c r="I14" s="51"/>
      <c r="J14" s="51">
        <v>1</v>
      </c>
      <c r="K14" s="51"/>
      <c r="L14" s="51"/>
      <c r="M14" s="51">
        <v>1</v>
      </c>
    </row>
    <row r="15" spans="1:13" ht="16.5" thickBot="1" x14ac:dyDescent="0.3">
      <c r="B15" s="79" t="s">
        <v>9</v>
      </c>
      <c r="C15" s="52"/>
      <c r="D15" s="53">
        <v>3</v>
      </c>
      <c r="E15" s="53"/>
      <c r="F15" s="53"/>
      <c r="G15" s="53">
        <v>1</v>
      </c>
      <c r="H15" s="53">
        <v>3</v>
      </c>
      <c r="I15" s="53">
        <v>3</v>
      </c>
      <c r="J15" s="53">
        <v>2</v>
      </c>
      <c r="K15" s="53">
        <v>1</v>
      </c>
      <c r="L15" s="51"/>
      <c r="M15" s="51">
        <v>1</v>
      </c>
    </row>
    <row r="16" spans="1:13" ht="16.5" thickBot="1" x14ac:dyDescent="0.3">
      <c r="B16" s="79" t="s">
        <v>10</v>
      </c>
      <c r="C16" s="52">
        <v>3</v>
      </c>
      <c r="D16" s="53">
        <v>3</v>
      </c>
      <c r="E16" s="53">
        <v>2</v>
      </c>
      <c r="F16" s="53">
        <v>1</v>
      </c>
      <c r="G16" s="53">
        <v>2</v>
      </c>
      <c r="H16" s="53">
        <v>3</v>
      </c>
      <c r="I16" s="53">
        <v>3</v>
      </c>
      <c r="J16" s="53">
        <v>1</v>
      </c>
      <c r="K16" s="53">
        <v>1</v>
      </c>
      <c r="L16" s="51">
        <v>2</v>
      </c>
      <c r="M16" s="51">
        <v>1</v>
      </c>
    </row>
    <row r="17" spans="1:13" ht="16.5" thickBot="1" x14ac:dyDescent="0.3">
      <c r="B17" s="79" t="s">
        <v>11</v>
      </c>
      <c r="C17" s="52"/>
      <c r="D17" s="53">
        <v>2</v>
      </c>
      <c r="E17" s="53"/>
      <c r="F17" s="53">
        <v>1</v>
      </c>
      <c r="G17" s="53">
        <v>3</v>
      </c>
      <c r="H17" s="53">
        <v>3</v>
      </c>
      <c r="I17" s="53">
        <v>3</v>
      </c>
      <c r="J17" s="53">
        <v>3</v>
      </c>
      <c r="K17" s="53">
        <v>2</v>
      </c>
      <c r="L17" s="51">
        <v>1</v>
      </c>
      <c r="M17" s="51">
        <v>2</v>
      </c>
    </row>
    <row r="18" spans="1:13" ht="16.5" thickBot="1" x14ac:dyDescent="0.3">
      <c r="B18" s="79" t="s">
        <v>60</v>
      </c>
      <c r="C18" s="52">
        <v>1</v>
      </c>
      <c r="D18" s="53">
        <v>2</v>
      </c>
      <c r="E18" s="53"/>
      <c r="F18" s="53">
        <v>3</v>
      </c>
      <c r="G18" s="53">
        <v>2</v>
      </c>
      <c r="H18" s="53">
        <v>3</v>
      </c>
      <c r="I18" s="53">
        <v>3</v>
      </c>
      <c r="J18" s="53">
        <v>2</v>
      </c>
      <c r="K18" s="53">
        <v>2</v>
      </c>
      <c r="L18" s="51">
        <v>1</v>
      </c>
      <c r="M18" s="51">
        <v>1</v>
      </c>
    </row>
    <row r="19" spans="1:13" ht="16.5" thickBot="1" x14ac:dyDescent="0.3">
      <c r="B19" s="79" t="s">
        <v>66</v>
      </c>
      <c r="C19" s="52">
        <v>3</v>
      </c>
      <c r="D19" s="53">
        <v>3</v>
      </c>
      <c r="E19" s="53"/>
      <c r="F19" s="53">
        <v>1</v>
      </c>
      <c r="G19" s="53">
        <v>2</v>
      </c>
      <c r="H19" s="53">
        <v>2</v>
      </c>
      <c r="I19" s="53">
        <v>3</v>
      </c>
      <c r="J19" s="53">
        <v>3</v>
      </c>
      <c r="K19" s="53">
        <v>2</v>
      </c>
      <c r="L19" s="51"/>
      <c r="M19" s="51">
        <v>2</v>
      </c>
    </row>
    <row r="20" spans="1:13" x14ac:dyDescent="0.25">
      <c r="B20" s="6"/>
      <c r="C20" s="7" t="s">
        <v>23</v>
      </c>
      <c r="D20" s="7" t="s">
        <v>24</v>
      </c>
      <c r="E20" s="7" t="s">
        <v>25</v>
      </c>
      <c r="F20" s="7" t="s">
        <v>26</v>
      </c>
      <c r="G20" s="8" t="s">
        <v>27</v>
      </c>
    </row>
    <row r="21" spans="1:13" x14ac:dyDescent="0.25">
      <c r="B21" s="39"/>
      <c r="C21" s="39"/>
      <c r="D21" s="39"/>
      <c r="E21" s="39"/>
      <c r="F21" s="39"/>
      <c r="G21" s="39"/>
    </row>
    <row r="22" spans="1:13" x14ac:dyDescent="0.25">
      <c r="B22" s="39"/>
      <c r="C22" s="39"/>
      <c r="D22" s="39"/>
      <c r="E22" s="39"/>
      <c r="F22" s="39"/>
      <c r="G22" s="39"/>
    </row>
    <row r="23" spans="1:13" x14ac:dyDescent="0.25">
      <c r="A23" s="154" t="s">
        <v>29</v>
      </c>
      <c r="B23" s="154"/>
      <c r="C23" s="151" t="s">
        <v>6</v>
      </c>
      <c r="D23" s="151" t="s">
        <v>7</v>
      </c>
      <c r="E23" s="151" t="s">
        <v>5</v>
      </c>
      <c r="F23" s="151" t="s">
        <v>12</v>
      </c>
      <c r="G23" s="151" t="s">
        <v>13</v>
      </c>
      <c r="H23" s="151" t="s">
        <v>49</v>
      </c>
      <c r="I23" s="151" t="s">
        <v>50</v>
      </c>
      <c r="J23" s="151" t="s">
        <v>51</v>
      </c>
      <c r="K23" s="151" t="s">
        <v>52</v>
      </c>
      <c r="L23" s="151" t="s">
        <v>72</v>
      </c>
      <c r="M23" s="151" t="s">
        <v>73</v>
      </c>
    </row>
    <row r="24" spans="1:13" x14ac:dyDescent="0.25">
      <c r="A24" s="153" t="s">
        <v>28</v>
      </c>
      <c r="B24" s="153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x14ac:dyDescent="0.25">
      <c r="A25" s="79" t="s">
        <v>8</v>
      </c>
      <c r="B25" s="24" t="e">
        <f>F5</f>
        <v>#DIV/0!</v>
      </c>
      <c r="C25" s="86" t="e">
        <f>C14*$B$25/3</f>
        <v>#DIV/0!</v>
      </c>
      <c r="D25" s="86" t="e">
        <f>D14*$B$25/3</f>
        <v>#DIV/0!</v>
      </c>
      <c r="E25" s="86" t="e">
        <f>E14*$B$25/3</f>
        <v>#DIV/0!</v>
      </c>
      <c r="F25" s="86" t="e">
        <f>F14*$B$25/3</f>
        <v>#DIV/0!</v>
      </c>
      <c r="G25" s="86" t="e">
        <f>G14*$B$25/3</f>
        <v>#DIV/0!</v>
      </c>
      <c r="H25" s="86" t="e">
        <f>H14*$B$25/3</f>
        <v>#DIV/0!</v>
      </c>
      <c r="I25" s="86" t="e">
        <f>I14*$B$25/3</f>
        <v>#DIV/0!</v>
      </c>
      <c r="J25" s="86" t="e">
        <f>J14*$B$25/3</f>
        <v>#DIV/0!</v>
      </c>
      <c r="K25" s="86" t="e">
        <f>K14*$B$25/3</f>
        <v>#DIV/0!</v>
      </c>
      <c r="L25" s="86" t="e">
        <f>L14*$B$25/3</f>
        <v>#DIV/0!</v>
      </c>
      <c r="M25" s="86" t="e">
        <f>M14*$B$25/3</f>
        <v>#DIV/0!</v>
      </c>
    </row>
    <row r="26" spans="1:13" x14ac:dyDescent="0.25">
      <c r="A26" s="79" t="s">
        <v>9</v>
      </c>
      <c r="B26" s="24" t="e">
        <f>F6</f>
        <v>#DIV/0!</v>
      </c>
      <c r="C26" s="86" t="e">
        <f>C15*$B$26/3</f>
        <v>#DIV/0!</v>
      </c>
      <c r="D26" s="86" t="e">
        <f>D15*$B$26/3</f>
        <v>#DIV/0!</v>
      </c>
      <c r="E26" s="86" t="e">
        <f>E15*$B$26/3</f>
        <v>#DIV/0!</v>
      </c>
      <c r="F26" s="86" t="e">
        <f>F15*$B$26/3</f>
        <v>#DIV/0!</v>
      </c>
      <c r="G26" s="86" t="e">
        <f>G15*$B$26/3</f>
        <v>#DIV/0!</v>
      </c>
      <c r="H26" s="86" t="e">
        <f>H15*$B$26/3</f>
        <v>#DIV/0!</v>
      </c>
      <c r="I26" s="86" t="e">
        <f>I15*$B$26/3</f>
        <v>#DIV/0!</v>
      </c>
      <c r="J26" s="86" t="e">
        <f>J15*$B$26/3</f>
        <v>#DIV/0!</v>
      </c>
      <c r="K26" s="86" t="e">
        <f>K15*$B$26/3</f>
        <v>#DIV/0!</v>
      </c>
      <c r="L26" s="86" t="e">
        <f>L15*$B$26/3</f>
        <v>#DIV/0!</v>
      </c>
      <c r="M26" s="86" t="e">
        <f>M15*$B$26/3</f>
        <v>#DIV/0!</v>
      </c>
    </row>
    <row r="27" spans="1:13" x14ac:dyDescent="0.25">
      <c r="A27" s="79" t="s">
        <v>10</v>
      </c>
      <c r="B27" s="24" t="e">
        <f>F7</f>
        <v>#DIV/0!</v>
      </c>
      <c r="C27" s="86" t="e">
        <f>C16*$B$27/3</f>
        <v>#DIV/0!</v>
      </c>
      <c r="D27" s="86" t="e">
        <f>D16*$B$27/3</f>
        <v>#DIV/0!</v>
      </c>
      <c r="E27" s="86" t="e">
        <f>E16*$B$27/3</f>
        <v>#DIV/0!</v>
      </c>
      <c r="F27" s="86" t="e">
        <f>F16*$B$27/3</f>
        <v>#DIV/0!</v>
      </c>
      <c r="G27" s="86" t="e">
        <f>G16*$B$27/3</f>
        <v>#DIV/0!</v>
      </c>
      <c r="H27" s="86" t="e">
        <f>H16*$B$27/3</f>
        <v>#DIV/0!</v>
      </c>
      <c r="I27" s="86" t="e">
        <f>I16*$B$27/3</f>
        <v>#DIV/0!</v>
      </c>
      <c r="J27" s="86" t="e">
        <f>J16*$B$27/3</f>
        <v>#DIV/0!</v>
      </c>
      <c r="K27" s="86" t="e">
        <f>K16*$B$27/3</f>
        <v>#DIV/0!</v>
      </c>
      <c r="L27" s="86" t="e">
        <f>L16*$B$27/3</f>
        <v>#DIV/0!</v>
      </c>
      <c r="M27" s="86" t="e">
        <f>M16*$B$27/3</f>
        <v>#DIV/0!</v>
      </c>
    </row>
    <row r="28" spans="1:13" x14ac:dyDescent="0.25">
      <c r="A28" s="79" t="s">
        <v>11</v>
      </c>
      <c r="B28" s="24" t="e">
        <f>F8</f>
        <v>#DIV/0!</v>
      </c>
      <c r="C28" s="86" t="e">
        <f>C17*$B$28/3</f>
        <v>#DIV/0!</v>
      </c>
      <c r="D28" s="86" t="e">
        <f>D17*$B$28/3</f>
        <v>#DIV/0!</v>
      </c>
      <c r="E28" s="86" t="e">
        <f>E17*$B$28/3</f>
        <v>#DIV/0!</v>
      </c>
      <c r="F28" s="86" t="e">
        <f>F17*$B$28/3</f>
        <v>#DIV/0!</v>
      </c>
      <c r="G28" s="86" t="e">
        <f>G17*$B$28/3</f>
        <v>#DIV/0!</v>
      </c>
      <c r="H28" s="86" t="e">
        <f>H17*$B$28/3</f>
        <v>#DIV/0!</v>
      </c>
      <c r="I28" s="86" t="e">
        <f>I17*$B$28/3</f>
        <v>#DIV/0!</v>
      </c>
      <c r="J28" s="86" t="e">
        <f>J17*$B$28/3</f>
        <v>#DIV/0!</v>
      </c>
      <c r="K28" s="86" t="e">
        <f>K17*$B$28/3</f>
        <v>#DIV/0!</v>
      </c>
      <c r="L28" s="86" t="e">
        <f>L17*$B$28/3</f>
        <v>#DIV/0!</v>
      </c>
      <c r="M28" s="86" t="e">
        <f>M17*$B$28/3</f>
        <v>#DIV/0!</v>
      </c>
    </row>
    <row r="29" spans="1:13" x14ac:dyDescent="0.25">
      <c r="A29" s="90" t="s">
        <v>60</v>
      </c>
      <c r="B29" s="24" t="e">
        <f>F9</f>
        <v>#DIV/0!</v>
      </c>
      <c r="C29" s="86" t="e">
        <f>C18*$B$29/3</f>
        <v>#DIV/0!</v>
      </c>
      <c r="D29" s="86" t="e">
        <f>D18*$B$29/3</f>
        <v>#DIV/0!</v>
      </c>
      <c r="E29" s="86" t="e">
        <f>E18*$B$29/3</f>
        <v>#DIV/0!</v>
      </c>
      <c r="F29" s="86" t="e">
        <f>F18*$B$29/3</f>
        <v>#DIV/0!</v>
      </c>
      <c r="G29" s="86" t="e">
        <f>G18*$B$29/3</f>
        <v>#DIV/0!</v>
      </c>
      <c r="H29" s="86" t="e">
        <f>H18*$B$29/3</f>
        <v>#DIV/0!</v>
      </c>
      <c r="I29" s="86" t="e">
        <f>I18*$B$29/3</f>
        <v>#DIV/0!</v>
      </c>
      <c r="J29" s="86" t="e">
        <f>J18*$B$29/3</f>
        <v>#DIV/0!</v>
      </c>
      <c r="K29" s="86" t="e">
        <f>K18*$B$29/3</f>
        <v>#DIV/0!</v>
      </c>
      <c r="L29" s="86" t="e">
        <f>L18*$B$29/3</f>
        <v>#DIV/0!</v>
      </c>
      <c r="M29" s="86" t="e">
        <f>M18*$B$29/3</f>
        <v>#DIV/0!</v>
      </c>
    </row>
    <row r="30" spans="1:13" x14ac:dyDescent="0.25">
      <c r="A30" s="90" t="s">
        <v>66</v>
      </c>
      <c r="B30" s="24" t="e">
        <f>F10</f>
        <v>#DIV/0!</v>
      </c>
      <c r="C30" s="86" t="e">
        <f>C19*$B$30/3</f>
        <v>#DIV/0!</v>
      </c>
      <c r="D30" s="86" t="e">
        <f>D19*$B$30/3</f>
        <v>#DIV/0!</v>
      </c>
      <c r="E30" s="86" t="e">
        <f>E19*$B$30/3</f>
        <v>#DIV/0!</v>
      </c>
      <c r="F30" s="86" t="e">
        <f>F19*$B$30/3</f>
        <v>#DIV/0!</v>
      </c>
      <c r="G30" s="86" t="e">
        <f>G19*$B$30/3</f>
        <v>#DIV/0!</v>
      </c>
      <c r="H30" s="86" t="e">
        <f>H19*$B$30/3</f>
        <v>#DIV/0!</v>
      </c>
      <c r="I30" s="86" t="e">
        <f>I19*$B$30/3</f>
        <v>#DIV/0!</v>
      </c>
      <c r="J30" s="86" t="e">
        <f>J19*$B$30/3</f>
        <v>#DIV/0!</v>
      </c>
      <c r="K30" s="86" t="e">
        <f>K19*$B$30/3</f>
        <v>#DIV/0!</v>
      </c>
      <c r="L30" s="86" t="e">
        <f>L19*$B$30/3</f>
        <v>#DIV/0!</v>
      </c>
      <c r="M30" s="86" t="e">
        <f>M19*$B$30/3</f>
        <v>#DIV/0!</v>
      </c>
    </row>
    <row r="31" spans="1:13" x14ac:dyDescent="0.25">
      <c r="A31" s="79" t="s">
        <v>30</v>
      </c>
      <c r="B31" s="87"/>
      <c r="C31" s="88" t="e">
        <f>AVERAGE(C25:C30)</f>
        <v>#DIV/0!</v>
      </c>
      <c r="D31" s="88" t="e">
        <f>AVERAGE(D25:D30)</f>
        <v>#DIV/0!</v>
      </c>
      <c r="E31" s="88" t="e">
        <f>AVERAGE(E25:E30)</f>
        <v>#DIV/0!</v>
      </c>
      <c r="F31" s="88" t="e">
        <f>AVERAGE(F25:F30)</f>
        <v>#DIV/0!</v>
      </c>
      <c r="G31" s="88" t="e">
        <f>AVERAGE(G25:G30)</f>
        <v>#DIV/0!</v>
      </c>
      <c r="H31" s="88" t="e">
        <f>AVERAGE(H25:H30)</f>
        <v>#DIV/0!</v>
      </c>
      <c r="I31" s="88" t="e">
        <f>AVERAGE(I25:I30)</f>
        <v>#DIV/0!</v>
      </c>
      <c r="J31" s="88" t="e">
        <f>AVERAGE(J25:J30)</f>
        <v>#DIV/0!</v>
      </c>
      <c r="K31" s="88" t="e">
        <f>AVERAGE(K25:K30)</f>
        <v>#DIV/0!</v>
      </c>
      <c r="L31" s="88" t="e">
        <f>AVERAGE(L25:L30)</f>
        <v>#DIV/0!</v>
      </c>
      <c r="M31" s="88" t="e">
        <f>AVERAGE(M25:M30)</f>
        <v>#DIV/0!</v>
      </c>
    </row>
    <row r="32" spans="1:13" x14ac:dyDescent="0.25">
      <c r="B32" s="39"/>
      <c r="C32" s="39"/>
      <c r="D32" s="39"/>
      <c r="E32" s="39"/>
      <c r="F32" s="39"/>
      <c r="G32" s="39"/>
    </row>
    <row r="33" spans="4:9" x14ac:dyDescent="0.25">
      <c r="D33" s="39"/>
      <c r="E33" s="6"/>
      <c r="F33" s="6"/>
      <c r="G33" s="6"/>
      <c r="H33" s="6"/>
      <c r="I33" s="6"/>
    </row>
    <row r="34" spans="4:9" x14ac:dyDescent="0.25">
      <c r="D34" s="39"/>
      <c r="E34" s="39"/>
      <c r="F34" s="39"/>
      <c r="G34" s="39"/>
    </row>
  </sheetData>
  <mergeCells count="14">
    <mergeCell ref="A1:L1"/>
    <mergeCell ref="F23:F24"/>
    <mergeCell ref="G23:G24"/>
    <mergeCell ref="A24:B24"/>
    <mergeCell ref="A23:B23"/>
    <mergeCell ref="C23:C24"/>
    <mergeCell ref="D23:D24"/>
    <mergeCell ref="E23:E24"/>
    <mergeCell ref="L23:L24"/>
    <mergeCell ref="M23:M24"/>
    <mergeCell ref="H23:H24"/>
    <mergeCell ref="I23:I24"/>
    <mergeCell ref="J23:J24"/>
    <mergeCell ref="K23:K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opLeftCell="A7" workbookViewId="0">
      <selection activeCell="Q18" sqref="Q18"/>
    </sheetView>
  </sheetViews>
  <sheetFormatPr defaultRowHeight="15" x14ac:dyDescent="0.25"/>
  <cols>
    <col min="1" max="1" width="18" style="1" customWidth="1"/>
    <col min="2" max="2" width="25.7109375" style="1" customWidth="1"/>
    <col min="3" max="3" width="13.7109375" style="1" customWidth="1"/>
    <col min="4" max="12" width="7.140625" style="2" customWidth="1"/>
    <col min="13" max="13" width="8.85546875" style="2" customWidth="1"/>
    <col min="14" max="15" width="7.140625" style="2" customWidth="1"/>
    <col min="16" max="16" width="15.7109375" style="40" bestFit="1" customWidth="1"/>
    <col min="17" max="17" width="24.42578125" style="2" bestFit="1" customWidth="1"/>
    <col min="18" max="16384" width="9.140625" style="40"/>
  </cols>
  <sheetData>
    <row r="1" spans="1:17" ht="18.75" customHeight="1" x14ac:dyDescent="0.3">
      <c r="A1" s="148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" customHeight="1" x14ac:dyDescent="0.3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5" customHeight="1" x14ac:dyDescent="0.3">
      <c r="A3" s="148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" customHeight="1" x14ac:dyDescent="0.3">
      <c r="A4" s="149" t="s">
        <v>57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5" customHeight="1" x14ac:dyDescent="0.3">
      <c r="A5" s="148" t="s">
        <v>44</v>
      </c>
      <c r="B5" s="148"/>
      <c r="C5" s="148"/>
      <c r="D5" s="148" t="s">
        <v>83</v>
      </c>
      <c r="E5" s="148"/>
      <c r="F5" s="148"/>
      <c r="G5" s="148"/>
      <c r="H5" s="148"/>
      <c r="I5" s="72"/>
      <c r="J5" s="148" t="s">
        <v>47</v>
      </c>
      <c r="K5" s="148"/>
      <c r="L5" s="148"/>
      <c r="M5" s="148" t="s">
        <v>58</v>
      </c>
      <c r="N5" s="148"/>
      <c r="O5" s="148" t="s">
        <v>45</v>
      </c>
      <c r="P5" s="148"/>
      <c r="Q5" s="72">
        <v>2.2000000000000002</v>
      </c>
    </row>
    <row r="6" spans="1:17" ht="56.25" x14ac:dyDescent="0.3">
      <c r="A6" s="186" t="s">
        <v>56</v>
      </c>
      <c r="B6" s="72"/>
      <c r="C6" s="187" t="s">
        <v>78</v>
      </c>
      <c r="D6" s="187"/>
      <c r="E6" s="187"/>
      <c r="F6" s="187"/>
      <c r="G6" s="187"/>
      <c r="H6" s="187"/>
      <c r="I6" s="187"/>
      <c r="J6" s="187"/>
      <c r="K6" s="187"/>
      <c r="L6" s="148" t="s">
        <v>46</v>
      </c>
      <c r="M6" s="148"/>
      <c r="N6" s="187" t="s">
        <v>92</v>
      </c>
      <c r="O6" s="187"/>
      <c r="P6" s="187"/>
      <c r="Q6" s="187"/>
    </row>
    <row r="7" spans="1:17" x14ac:dyDescent="0.25">
      <c r="A7" s="73"/>
      <c r="B7" s="73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80"/>
      <c r="Q7" s="74"/>
    </row>
    <row r="8" spans="1:17" ht="25.5" customHeight="1" x14ac:dyDescent="0.3">
      <c r="A8" s="67"/>
      <c r="B8" s="67"/>
      <c r="C8" s="67"/>
      <c r="D8" s="150" t="s">
        <v>76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81"/>
      <c r="Q8" s="69"/>
    </row>
    <row r="9" spans="1:17" ht="18.75" x14ac:dyDescent="0.3">
      <c r="A9" s="70"/>
      <c r="B9" s="70"/>
      <c r="C9" s="70"/>
      <c r="D9" s="147" t="s">
        <v>68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68"/>
      <c r="Q9" s="69"/>
    </row>
    <row r="10" spans="1:17" ht="18.75" x14ac:dyDescent="0.3">
      <c r="A10" s="130"/>
      <c r="B10" s="131"/>
      <c r="C10" s="132"/>
      <c r="D10" s="133" t="s">
        <v>37</v>
      </c>
      <c r="E10" s="134"/>
      <c r="F10" s="134"/>
      <c r="G10" s="134"/>
      <c r="H10" s="134"/>
      <c r="I10" s="134"/>
      <c r="J10" s="135"/>
      <c r="K10" s="133" t="s">
        <v>38</v>
      </c>
      <c r="L10" s="134"/>
      <c r="M10" s="134"/>
      <c r="N10" s="135"/>
      <c r="O10" s="71" t="s">
        <v>39</v>
      </c>
      <c r="P10" s="81"/>
      <c r="Q10" s="69"/>
    </row>
    <row r="11" spans="1:17" s="13" customFormat="1" ht="15.75" x14ac:dyDescent="0.25">
      <c r="A11" s="136" t="s">
        <v>20</v>
      </c>
      <c r="B11" s="137"/>
      <c r="C11" s="138"/>
      <c r="D11" s="45">
        <v>1</v>
      </c>
      <c r="E11" s="45">
        <v>2</v>
      </c>
      <c r="F11" s="45">
        <v>3</v>
      </c>
      <c r="G11" s="45">
        <v>4</v>
      </c>
      <c r="H11" s="45">
        <v>5</v>
      </c>
      <c r="I11" s="45">
        <v>6</v>
      </c>
      <c r="J11" s="45">
        <v>7</v>
      </c>
      <c r="K11" s="45">
        <v>8</v>
      </c>
      <c r="L11" s="45">
        <v>9</v>
      </c>
      <c r="M11" s="45">
        <v>10</v>
      </c>
      <c r="N11" s="45">
        <v>11</v>
      </c>
      <c r="O11" s="45">
        <v>12</v>
      </c>
      <c r="P11" s="45" t="s">
        <v>40</v>
      </c>
      <c r="Q11" s="45" t="s">
        <v>36</v>
      </c>
    </row>
    <row r="12" spans="1:17" s="13" customFormat="1" ht="15.75" x14ac:dyDescent="0.25">
      <c r="A12" s="139" t="s">
        <v>21</v>
      </c>
      <c r="B12" s="140"/>
      <c r="C12" s="141"/>
      <c r="D12" s="54" t="s">
        <v>0</v>
      </c>
      <c r="E12" s="54" t="s">
        <v>2</v>
      </c>
      <c r="F12" s="54" t="s">
        <v>2</v>
      </c>
      <c r="G12" s="54" t="s">
        <v>3</v>
      </c>
      <c r="H12" s="54" t="s">
        <v>0</v>
      </c>
      <c r="I12" s="54" t="s">
        <v>0</v>
      </c>
      <c r="J12" s="54" t="s">
        <v>0</v>
      </c>
      <c r="K12" s="54" t="s">
        <v>0</v>
      </c>
      <c r="L12" s="54" t="s">
        <v>2</v>
      </c>
      <c r="M12" s="54" t="s">
        <v>3</v>
      </c>
      <c r="N12" s="54" t="s">
        <v>1</v>
      </c>
      <c r="O12" s="54" t="s">
        <v>3</v>
      </c>
      <c r="P12" s="45" t="s">
        <v>19</v>
      </c>
      <c r="Q12" s="45" t="s">
        <v>19</v>
      </c>
    </row>
    <row r="13" spans="1:17" s="13" customFormat="1" ht="15.75" x14ac:dyDescent="0.25">
      <c r="A13" s="136" t="s">
        <v>22</v>
      </c>
      <c r="B13" s="137"/>
      <c r="C13" s="138"/>
      <c r="D13" s="45">
        <v>5</v>
      </c>
      <c r="E13" s="45">
        <v>5</v>
      </c>
      <c r="F13" s="45">
        <v>5</v>
      </c>
      <c r="G13" s="45">
        <v>5</v>
      </c>
      <c r="H13" s="45">
        <v>5</v>
      </c>
      <c r="I13" s="45">
        <v>5</v>
      </c>
      <c r="J13" s="45">
        <v>5</v>
      </c>
      <c r="K13" s="45">
        <v>10</v>
      </c>
      <c r="L13" s="45">
        <v>10</v>
      </c>
      <c r="M13" s="45">
        <v>10</v>
      </c>
      <c r="N13" s="45">
        <v>10</v>
      </c>
      <c r="O13" s="45">
        <v>15</v>
      </c>
      <c r="P13" s="45">
        <v>70</v>
      </c>
      <c r="Q13" s="45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84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9" t="str">
        <f>'2.1'!A15</f>
        <v>MB207601</v>
      </c>
      <c r="B15" s="123" t="str">
        <f>'2.1'!B15</f>
        <v>A B GANAPATHY</v>
      </c>
      <c r="C15" s="119" t="str">
        <f>'2.1'!C15</f>
        <v>C</v>
      </c>
      <c r="D15" s="190">
        <v>5</v>
      </c>
      <c r="E15" s="192"/>
      <c r="F15" s="192"/>
      <c r="G15" s="192">
        <v>4</v>
      </c>
      <c r="H15" s="192"/>
      <c r="I15" s="192">
        <v>4</v>
      </c>
      <c r="J15" s="192">
        <v>4</v>
      </c>
      <c r="K15" s="192">
        <v>9</v>
      </c>
      <c r="L15" s="192">
        <v>8</v>
      </c>
      <c r="M15" s="192"/>
      <c r="N15" s="192">
        <v>9</v>
      </c>
      <c r="O15" s="192">
        <v>12</v>
      </c>
      <c r="P15" s="62"/>
      <c r="Q15" s="49">
        <f>SUM(D15:O15)</f>
        <v>55</v>
      </c>
    </row>
    <row r="16" spans="1:17" s="13" customFormat="1" x14ac:dyDescent="0.25">
      <c r="A16" s="119" t="str">
        <f>'2.1'!A16</f>
        <v>MB207602</v>
      </c>
      <c r="B16" s="123" t="str">
        <f>'2.1'!B16</f>
        <v>ABHILASH K</v>
      </c>
      <c r="C16" s="119" t="str">
        <f>'2.1'!C16</f>
        <v>A</v>
      </c>
      <c r="D16" s="190">
        <v>4</v>
      </c>
      <c r="E16" s="192">
        <v>4</v>
      </c>
      <c r="F16" s="192">
        <v>4</v>
      </c>
      <c r="G16" s="192"/>
      <c r="H16" s="192"/>
      <c r="I16" s="192">
        <v>4</v>
      </c>
      <c r="J16" s="192">
        <v>4</v>
      </c>
      <c r="K16" s="192">
        <v>8</v>
      </c>
      <c r="L16" s="192"/>
      <c r="M16" s="192">
        <v>8</v>
      </c>
      <c r="N16" s="192">
        <v>9</v>
      </c>
      <c r="O16" s="192">
        <v>12</v>
      </c>
      <c r="P16" s="62"/>
      <c r="Q16" s="49">
        <f t="shared" ref="Q16:Q18" si="1">SUM(D16:O16)</f>
        <v>57</v>
      </c>
    </row>
    <row r="17" spans="1:17" s="13" customFormat="1" x14ac:dyDescent="0.25">
      <c r="A17" s="119" t="str">
        <f>'2.1'!A17</f>
        <v>MB207603</v>
      </c>
      <c r="B17" s="123" t="str">
        <f>'2.1'!B17</f>
        <v>AHBISHEK KUMAR</v>
      </c>
      <c r="C17" s="119" t="str">
        <f>'2.1'!C17</f>
        <v>B</v>
      </c>
      <c r="D17" s="190"/>
      <c r="E17" s="192">
        <v>2</v>
      </c>
      <c r="F17" s="192">
        <v>4</v>
      </c>
      <c r="G17" s="192">
        <v>3</v>
      </c>
      <c r="H17" s="192"/>
      <c r="I17" s="192">
        <v>4</v>
      </c>
      <c r="J17" s="192">
        <v>3</v>
      </c>
      <c r="K17" s="192"/>
      <c r="L17" s="192">
        <v>7</v>
      </c>
      <c r="M17" s="192">
        <v>8</v>
      </c>
      <c r="N17" s="192">
        <v>9</v>
      </c>
      <c r="O17" s="192">
        <v>8</v>
      </c>
      <c r="P17" s="62"/>
      <c r="Q17" s="49">
        <f t="shared" si="1"/>
        <v>48</v>
      </c>
    </row>
    <row r="18" spans="1:17" s="13" customFormat="1" x14ac:dyDescent="0.25">
      <c r="A18" s="119" t="str">
        <f>'2.1'!A18</f>
        <v>MB207604</v>
      </c>
      <c r="B18" s="123" t="str">
        <f>'2.1'!B18</f>
        <v>ABHISHEK SHANTINATH UPADHYE</v>
      </c>
      <c r="C18" s="119" t="str">
        <f>'2.1'!C18</f>
        <v>A</v>
      </c>
      <c r="D18" s="190"/>
      <c r="E18" s="192"/>
      <c r="F18" s="192">
        <v>4</v>
      </c>
      <c r="G18" s="192"/>
      <c r="H18" s="192"/>
      <c r="I18" s="192">
        <v>4</v>
      </c>
      <c r="J18" s="192">
        <v>2</v>
      </c>
      <c r="K18" s="192"/>
      <c r="L18" s="192">
        <v>4</v>
      </c>
      <c r="M18" s="192">
        <v>8</v>
      </c>
      <c r="N18" s="192">
        <v>8</v>
      </c>
      <c r="O18" s="192"/>
      <c r="P18" s="62"/>
      <c r="Q18" s="49">
        <f t="shared" si="1"/>
        <v>30</v>
      </c>
    </row>
    <row r="19" spans="1:17" s="13" customFormat="1" x14ac:dyDescent="0.25">
      <c r="A19" s="119" t="str">
        <f>'2.1'!A19</f>
        <v>MB207605</v>
      </c>
      <c r="B19" s="123" t="str">
        <f>'2.1'!B19</f>
        <v>ABISHEK K N</v>
      </c>
      <c r="C19" s="119" t="str">
        <f>'2.1'!C19</f>
        <v>B</v>
      </c>
      <c r="D19" s="19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62"/>
      <c r="Q19" s="49">
        <f t="shared" ref="Q19:Q82" si="2">SUM(D19:O19)</f>
        <v>0</v>
      </c>
    </row>
    <row r="20" spans="1:17" s="13" customFormat="1" x14ac:dyDescent="0.25">
      <c r="A20" s="119" t="str">
        <f>'2.1'!A20</f>
        <v>MB207606</v>
      </c>
      <c r="B20" s="123" t="str">
        <f>'2.1'!B20</f>
        <v>ADARSHA K</v>
      </c>
      <c r="C20" s="119" t="str">
        <f>'2.1'!C20</f>
        <v>A</v>
      </c>
      <c r="D20" s="190">
        <v>4</v>
      </c>
      <c r="E20" s="192"/>
      <c r="F20" s="192">
        <v>4</v>
      </c>
      <c r="G20" s="192">
        <v>4</v>
      </c>
      <c r="H20" s="192"/>
      <c r="I20" s="192">
        <v>4</v>
      </c>
      <c r="J20" s="192">
        <v>3</v>
      </c>
      <c r="K20" s="192">
        <v>9</v>
      </c>
      <c r="L20" s="192">
        <v>7</v>
      </c>
      <c r="M20" s="192"/>
      <c r="N20" s="192">
        <v>9</v>
      </c>
      <c r="O20" s="192">
        <v>13</v>
      </c>
      <c r="P20" s="62"/>
      <c r="Q20" s="49">
        <f t="shared" si="2"/>
        <v>57</v>
      </c>
    </row>
    <row r="21" spans="1:17" s="13" customFormat="1" x14ac:dyDescent="0.25">
      <c r="A21" s="119" t="str">
        <f>'2.1'!A21</f>
        <v>MB207607</v>
      </c>
      <c r="B21" s="123" t="str">
        <f>'2.1'!B21</f>
        <v>ADITYA S SHETTAR</v>
      </c>
      <c r="C21" s="119" t="str">
        <f>'2.1'!C21</f>
        <v>C</v>
      </c>
      <c r="D21" s="190">
        <v>4</v>
      </c>
      <c r="E21" s="192"/>
      <c r="F21" s="192">
        <v>4</v>
      </c>
      <c r="G21" s="192">
        <v>3</v>
      </c>
      <c r="H21" s="192"/>
      <c r="I21" s="192">
        <v>4</v>
      </c>
      <c r="J21" s="192">
        <v>3</v>
      </c>
      <c r="K21" s="192">
        <v>7</v>
      </c>
      <c r="L21" s="192">
        <v>8</v>
      </c>
      <c r="M21" s="192"/>
      <c r="N21" s="192">
        <v>8</v>
      </c>
      <c r="O21" s="192">
        <v>12</v>
      </c>
      <c r="P21" s="62"/>
      <c r="Q21" s="49">
        <f t="shared" si="2"/>
        <v>53</v>
      </c>
    </row>
    <row r="22" spans="1:17" s="13" customFormat="1" x14ac:dyDescent="0.25">
      <c r="A22" s="119" t="str">
        <f>'2.1'!A22</f>
        <v>MB207608</v>
      </c>
      <c r="B22" s="123" t="str">
        <f>'2.1'!B22</f>
        <v>AFEEFAH BAKHTAR MAJUMDAR</v>
      </c>
      <c r="C22" s="119" t="str">
        <f>'2.1'!C22</f>
        <v>A</v>
      </c>
      <c r="D22" s="190">
        <v>4</v>
      </c>
      <c r="E22" s="192"/>
      <c r="F22" s="192">
        <v>2</v>
      </c>
      <c r="G22" s="192">
        <v>4</v>
      </c>
      <c r="H22" s="192"/>
      <c r="I22" s="192">
        <v>4</v>
      </c>
      <c r="J22" s="192">
        <v>4</v>
      </c>
      <c r="K22" s="192">
        <v>5</v>
      </c>
      <c r="L22" s="192">
        <v>7</v>
      </c>
      <c r="M22" s="192"/>
      <c r="N22" s="192">
        <v>9</v>
      </c>
      <c r="O22" s="192">
        <v>12</v>
      </c>
      <c r="P22" s="62"/>
      <c r="Q22" s="49">
        <f t="shared" si="2"/>
        <v>51</v>
      </c>
    </row>
    <row r="23" spans="1:17" s="13" customFormat="1" x14ac:dyDescent="0.25">
      <c r="A23" s="119" t="str">
        <f>'2.1'!A23</f>
        <v>MB207609</v>
      </c>
      <c r="B23" s="123" t="str">
        <f>'2.1'!B23</f>
        <v>AIJAZ MUJAWAR</v>
      </c>
      <c r="C23" s="119" t="str">
        <f>'2.1'!C23</f>
        <v>C</v>
      </c>
      <c r="D23" s="190">
        <v>4</v>
      </c>
      <c r="E23" s="192"/>
      <c r="F23" s="192">
        <v>5</v>
      </c>
      <c r="G23" s="192">
        <v>3</v>
      </c>
      <c r="H23" s="192"/>
      <c r="I23" s="192">
        <v>5</v>
      </c>
      <c r="J23" s="192">
        <v>3</v>
      </c>
      <c r="K23" s="192">
        <v>9</v>
      </c>
      <c r="L23" s="192"/>
      <c r="M23" s="192">
        <v>9</v>
      </c>
      <c r="N23" s="192">
        <v>9</v>
      </c>
      <c r="O23" s="192">
        <v>12</v>
      </c>
      <c r="P23" s="62"/>
      <c r="Q23" s="49">
        <f t="shared" si="2"/>
        <v>59</v>
      </c>
    </row>
    <row r="24" spans="1:17" s="13" customFormat="1" x14ac:dyDescent="0.25">
      <c r="A24" s="119" t="str">
        <f>'2.1'!A24</f>
        <v>MB207610</v>
      </c>
      <c r="B24" s="123" t="str">
        <f>'2.1'!B24</f>
        <v>AISHWARYA .K.M</v>
      </c>
      <c r="C24" s="119" t="str">
        <f>'2.1'!C24</f>
        <v>B</v>
      </c>
      <c r="D24" s="190">
        <v>4</v>
      </c>
      <c r="E24" s="192"/>
      <c r="F24" s="192">
        <v>5</v>
      </c>
      <c r="G24" s="192">
        <v>4</v>
      </c>
      <c r="H24" s="192">
        <v>4</v>
      </c>
      <c r="I24" s="192"/>
      <c r="J24" s="192">
        <v>3</v>
      </c>
      <c r="K24" s="192">
        <v>5</v>
      </c>
      <c r="L24" s="192"/>
      <c r="M24" s="192">
        <v>9</v>
      </c>
      <c r="N24" s="192">
        <v>9</v>
      </c>
      <c r="O24" s="192">
        <v>12</v>
      </c>
      <c r="P24" s="62"/>
      <c r="Q24" s="49">
        <f t="shared" si="2"/>
        <v>55</v>
      </c>
    </row>
    <row r="25" spans="1:17" s="13" customFormat="1" x14ac:dyDescent="0.25">
      <c r="A25" s="119" t="str">
        <f>'2.1'!A25</f>
        <v>MB207611</v>
      </c>
      <c r="B25" s="123" t="str">
        <f>'2.1'!B25</f>
        <v>AISHWARYA S K</v>
      </c>
      <c r="C25" s="119" t="str">
        <f>'2.1'!C25</f>
        <v>B</v>
      </c>
      <c r="D25" s="190">
        <v>3</v>
      </c>
      <c r="E25" s="192">
        <v>4</v>
      </c>
      <c r="F25" s="192">
        <v>5</v>
      </c>
      <c r="G25" s="192">
        <v>4</v>
      </c>
      <c r="H25" s="192">
        <v>5</v>
      </c>
      <c r="I25" s="192"/>
      <c r="J25" s="192"/>
      <c r="K25" s="192">
        <v>10</v>
      </c>
      <c r="L25" s="192"/>
      <c r="M25" s="192">
        <v>8</v>
      </c>
      <c r="N25" s="192">
        <v>9</v>
      </c>
      <c r="O25" s="192">
        <v>5</v>
      </c>
      <c r="P25" s="62"/>
      <c r="Q25" s="49">
        <f t="shared" si="2"/>
        <v>53</v>
      </c>
    </row>
    <row r="26" spans="1:17" s="13" customFormat="1" x14ac:dyDescent="0.25">
      <c r="A26" s="119" t="str">
        <f>'2.1'!A26</f>
        <v>MB207612</v>
      </c>
      <c r="B26" s="123" t="str">
        <f>'2.1'!B26</f>
        <v>AJEY M</v>
      </c>
      <c r="C26" s="119" t="str">
        <f>'2.1'!C26</f>
        <v>A</v>
      </c>
      <c r="D26" s="190">
        <v>3</v>
      </c>
      <c r="E26" s="192"/>
      <c r="F26" s="192">
        <v>3</v>
      </c>
      <c r="G26" s="192">
        <v>3</v>
      </c>
      <c r="H26" s="192"/>
      <c r="I26" s="192">
        <v>4</v>
      </c>
      <c r="J26" s="192">
        <v>2</v>
      </c>
      <c r="K26" s="192">
        <v>4</v>
      </c>
      <c r="L26" s="192"/>
      <c r="M26" s="192">
        <v>8</v>
      </c>
      <c r="N26" s="192">
        <v>7</v>
      </c>
      <c r="O26" s="192">
        <v>12</v>
      </c>
      <c r="P26" s="62"/>
      <c r="Q26" s="49">
        <f t="shared" si="2"/>
        <v>46</v>
      </c>
    </row>
    <row r="27" spans="1:17" s="13" customFormat="1" x14ac:dyDescent="0.25">
      <c r="A27" s="119" t="str">
        <f>'2.1'!A27</f>
        <v>MB207613</v>
      </c>
      <c r="B27" s="123" t="str">
        <f>'2.1'!B27</f>
        <v>AKHILSHYAM K B</v>
      </c>
      <c r="C27" s="119" t="str">
        <f>'2.1'!C27</f>
        <v>C</v>
      </c>
      <c r="D27" s="190">
        <v>5</v>
      </c>
      <c r="E27" s="192"/>
      <c r="F27" s="192"/>
      <c r="G27" s="192">
        <v>4</v>
      </c>
      <c r="H27" s="192"/>
      <c r="I27" s="192"/>
      <c r="J27" s="192">
        <v>4</v>
      </c>
      <c r="K27" s="192">
        <v>8</v>
      </c>
      <c r="L27" s="192"/>
      <c r="M27" s="192">
        <v>8</v>
      </c>
      <c r="N27" s="192">
        <v>8</v>
      </c>
      <c r="O27" s="192">
        <v>12</v>
      </c>
      <c r="P27" s="62"/>
      <c r="Q27" s="49">
        <f t="shared" si="2"/>
        <v>49</v>
      </c>
    </row>
    <row r="28" spans="1:17" s="13" customFormat="1" x14ac:dyDescent="0.25">
      <c r="A28" s="119" t="str">
        <f>'2.1'!A28</f>
        <v>MB207614</v>
      </c>
      <c r="B28" s="123" t="str">
        <f>'2.1'!B28</f>
        <v>AKSHAY H S</v>
      </c>
      <c r="C28" s="119" t="str">
        <f>'2.1'!C28</f>
        <v>A</v>
      </c>
      <c r="D28" s="190">
        <v>3</v>
      </c>
      <c r="E28" s="192">
        <v>2</v>
      </c>
      <c r="F28" s="192">
        <v>2</v>
      </c>
      <c r="G28" s="192">
        <v>2</v>
      </c>
      <c r="H28" s="192"/>
      <c r="I28" s="192">
        <v>4</v>
      </c>
      <c r="J28" s="192"/>
      <c r="K28" s="192">
        <v>9</v>
      </c>
      <c r="L28" s="192">
        <v>7</v>
      </c>
      <c r="M28" s="192"/>
      <c r="N28" s="192">
        <v>9</v>
      </c>
      <c r="O28" s="192">
        <v>12</v>
      </c>
      <c r="P28" s="62"/>
      <c r="Q28" s="49">
        <f t="shared" si="2"/>
        <v>50</v>
      </c>
    </row>
    <row r="29" spans="1:17" s="13" customFormat="1" x14ac:dyDescent="0.25">
      <c r="A29" s="119" t="str">
        <f>'2.1'!A29</f>
        <v>MB207615</v>
      </c>
      <c r="B29" s="123" t="str">
        <f>'2.1'!B29</f>
        <v>AKSHAY.G.S</v>
      </c>
      <c r="C29" s="119" t="str">
        <f>'2.1'!C29</f>
        <v>A</v>
      </c>
      <c r="D29" s="190">
        <v>3</v>
      </c>
      <c r="E29" s="192">
        <v>3</v>
      </c>
      <c r="F29" s="192">
        <v>3</v>
      </c>
      <c r="G29" s="192">
        <v>3</v>
      </c>
      <c r="H29" s="192"/>
      <c r="I29" s="192">
        <v>4</v>
      </c>
      <c r="J29" s="192"/>
      <c r="K29" s="192">
        <v>6</v>
      </c>
      <c r="L29" s="192"/>
      <c r="M29" s="192">
        <v>6</v>
      </c>
      <c r="N29" s="192">
        <v>8</v>
      </c>
      <c r="O29" s="192"/>
      <c r="P29" s="62"/>
      <c r="Q29" s="49">
        <f t="shared" si="2"/>
        <v>36</v>
      </c>
    </row>
    <row r="30" spans="1:17" s="13" customFormat="1" x14ac:dyDescent="0.25">
      <c r="A30" s="119" t="str">
        <f>'2.1'!A30</f>
        <v>MB207616</v>
      </c>
      <c r="B30" s="123" t="str">
        <f>'2.1'!B30</f>
        <v>AMOGHA HEGDE</v>
      </c>
      <c r="C30" s="119" t="str">
        <f>'2.1'!C30</f>
        <v>C</v>
      </c>
      <c r="D30" s="190"/>
      <c r="E30" s="192">
        <v>4</v>
      </c>
      <c r="F30" s="192">
        <v>3</v>
      </c>
      <c r="G30" s="192">
        <v>4</v>
      </c>
      <c r="H30" s="192"/>
      <c r="I30" s="192"/>
      <c r="J30" s="192">
        <v>3</v>
      </c>
      <c r="K30" s="192">
        <v>8</v>
      </c>
      <c r="L30" s="192"/>
      <c r="M30" s="192">
        <v>9</v>
      </c>
      <c r="N30" s="192">
        <v>8</v>
      </c>
      <c r="O30" s="192">
        <v>11</v>
      </c>
      <c r="P30" s="62"/>
      <c r="Q30" s="49">
        <f t="shared" si="2"/>
        <v>50</v>
      </c>
    </row>
    <row r="31" spans="1:17" s="13" customFormat="1" x14ac:dyDescent="0.25">
      <c r="A31" s="119" t="str">
        <f>'2.1'!A31</f>
        <v>MB207617</v>
      </c>
      <c r="B31" s="123" t="str">
        <f>'2.1'!B31</f>
        <v>AMULYA H R</v>
      </c>
      <c r="C31" s="119" t="str">
        <f>'2.1'!C31</f>
        <v>A</v>
      </c>
      <c r="D31" s="190">
        <v>2</v>
      </c>
      <c r="E31" s="192">
        <v>4</v>
      </c>
      <c r="F31" s="192">
        <v>3</v>
      </c>
      <c r="G31" s="192">
        <v>3</v>
      </c>
      <c r="H31" s="192"/>
      <c r="I31" s="192">
        <v>4</v>
      </c>
      <c r="J31" s="192"/>
      <c r="K31" s="192"/>
      <c r="L31" s="192">
        <v>2</v>
      </c>
      <c r="M31" s="192">
        <v>7</v>
      </c>
      <c r="N31" s="192">
        <v>8</v>
      </c>
      <c r="O31" s="192">
        <v>11</v>
      </c>
      <c r="P31" s="62"/>
      <c r="Q31" s="49">
        <f t="shared" si="2"/>
        <v>44</v>
      </c>
    </row>
    <row r="32" spans="1:17" s="13" customFormat="1" x14ac:dyDescent="0.25">
      <c r="A32" s="119" t="str">
        <f>'2.1'!A32</f>
        <v>MB207618</v>
      </c>
      <c r="B32" s="123" t="str">
        <f>'2.1'!B32</f>
        <v>ANAGHA HEGDE</v>
      </c>
      <c r="C32" s="119" t="str">
        <f>'2.1'!C32</f>
        <v>C</v>
      </c>
      <c r="D32" s="190">
        <v>4</v>
      </c>
      <c r="E32" s="192">
        <v>3</v>
      </c>
      <c r="F32" s="192">
        <v>3</v>
      </c>
      <c r="G32" s="192">
        <v>5</v>
      </c>
      <c r="H32" s="192"/>
      <c r="I32" s="192">
        <v>4</v>
      </c>
      <c r="J32" s="192"/>
      <c r="K32" s="192">
        <v>9</v>
      </c>
      <c r="L32" s="192">
        <v>8</v>
      </c>
      <c r="M32" s="192"/>
      <c r="N32" s="192">
        <v>9</v>
      </c>
      <c r="O32" s="192">
        <v>12</v>
      </c>
      <c r="P32" s="62"/>
      <c r="Q32" s="49">
        <f t="shared" si="2"/>
        <v>57</v>
      </c>
    </row>
    <row r="33" spans="1:17" s="13" customFormat="1" x14ac:dyDescent="0.25">
      <c r="A33" s="119" t="str">
        <f>'2.1'!A33</f>
        <v>MB207619</v>
      </c>
      <c r="B33" s="123" t="str">
        <f>'2.1'!B33</f>
        <v>ANANYA .C. SHIEH</v>
      </c>
      <c r="C33" s="119" t="str">
        <f>'2.1'!C33</f>
        <v>A</v>
      </c>
      <c r="D33" s="190">
        <v>3</v>
      </c>
      <c r="E33" s="192"/>
      <c r="F33" s="192">
        <v>3</v>
      </c>
      <c r="G33" s="192">
        <v>4</v>
      </c>
      <c r="H33" s="192"/>
      <c r="I33" s="192">
        <v>4</v>
      </c>
      <c r="J33" s="192"/>
      <c r="K33" s="192">
        <v>9</v>
      </c>
      <c r="L33" s="192"/>
      <c r="M33" s="192">
        <v>7</v>
      </c>
      <c r="N33" s="192">
        <v>9</v>
      </c>
      <c r="O33" s="192">
        <v>12</v>
      </c>
      <c r="P33" s="62"/>
      <c r="Q33" s="49">
        <f t="shared" si="2"/>
        <v>51</v>
      </c>
    </row>
    <row r="34" spans="1:17" s="13" customFormat="1" x14ac:dyDescent="0.25">
      <c r="A34" s="119" t="str">
        <f>'2.1'!A34</f>
        <v>MB207620</v>
      </c>
      <c r="B34" s="123" t="str">
        <f>'2.1'!B34</f>
        <v>ANOOP BHARGAV M</v>
      </c>
      <c r="C34" s="119" t="str">
        <f>'2.1'!C34</f>
        <v>C</v>
      </c>
      <c r="D34" s="190"/>
      <c r="E34" s="192"/>
      <c r="F34" s="192">
        <v>2</v>
      </c>
      <c r="G34" s="192">
        <v>2</v>
      </c>
      <c r="H34" s="192"/>
      <c r="I34" s="192"/>
      <c r="J34" s="192"/>
      <c r="K34" s="192">
        <v>6</v>
      </c>
      <c r="L34" s="192"/>
      <c r="M34" s="192">
        <v>9</v>
      </c>
      <c r="N34" s="192">
        <v>9</v>
      </c>
      <c r="O34" s="192"/>
      <c r="P34" s="62"/>
      <c r="Q34" s="49">
        <f t="shared" si="2"/>
        <v>28</v>
      </c>
    </row>
    <row r="35" spans="1:17" s="13" customFormat="1" x14ac:dyDescent="0.25">
      <c r="A35" s="119" t="str">
        <f>'2.1'!A35</f>
        <v>MB207621</v>
      </c>
      <c r="B35" s="123" t="str">
        <f>'2.1'!B35</f>
        <v>ANUSHA RAGHAVENDRA HEGDE</v>
      </c>
      <c r="C35" s="119" t="str">
        <f>'2.1'!C35</f>
        <v>B</v>
      </c>
      <c r="D35" s="190">
        <v>4</v>
      </c>
      <c r="E35" s="192"/>
      <c r="F35" s="192">
        <v>5</v>
      </c>
      <c r="G35" s="192">
        <v>5</v>
      </c>
      <c r="H35" s="192">
        <v>4</v>
      </c>
      <c r="I35" s="192">
        <v>5</v>
      </c>
      <c r="J35" s="192"/>
      <c r="K35" s="192">
        <v>8</v>
      </c>
      <c r="L35" s="192">
        <v>9</v>
      </c>
      <c r="M35" s="192"/>
      <c r="N35" s="192">
        <v>9</v>
      </c>
      <c r="O35" s="192">
        <v>12</v>
      </c>
      <c r="P35" s="62"/>
      <c r="Q35" s="49">
        <f t="shared" si="2"/>
        <v>61</v>
      </c>
    </row>
    <row r="36" spans="1:17" s="13" customFormat="1" x14ac:dyDescent="0.25">
      <c r="A36" s="119" t="str">
        <f>'2.1'!A36</f>
        <v>MB207622</v>
      </c>
      <c r="B36" s="123" t="str">
        <f>'2.1'!B36</f>
        <v>APEKSHA P</v>
      </c>
      <c r="C36" s="119" t="str">
        <f>'2.1'!C36</f>
        <v>A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62"/>
      <c r="Q36" s="49">
        <f t="shared" si="2"/>
        <v>0</v>
      </c>
    </row>
    <row r="37" spans="1:17" s="13" customFormat="1" x14ac:dyDescent="0.25">
      <c r="A37" s="119" t="str">
        <f>'2.1'!A37</f>
        <v>MB207623</v>
      </c>
      <c r="B37" s="123" t="str">
        <f>'2.1'!B37</f>
        <v>APOORVA M</v>
      </c>
      <c r="C37" s="119" t="str">
        <f>'2.1'!C37</f>
        <v>C</v>
      </c>
      <c r="D37" s="190">
        <v>5</v>
      </c>
      <c r="E37" s="192"/>
      <c r="F37" s="192">
        <v>4</v>
      </c>
      <c r="G37" s="192">
        <v>3</v>
      </c>
      <c r="H37" s="192"/>
      <c r="I37" s="192">
        <v>2</v>
      </c>
      <c r="J37" s="192"/>
      <c r="K37" s="192">
        <v>8</v>
      </c>
      <c r="L37" s="192">
        <v>4</v>
      </c>
      <c r="M37" s="192"/>
      <c r="N37" s="192">
        <v>9</v>
      </c>
      <c r="O37" s="192">
        <v>12</v>
      </c>
      <c r="P37" s="62"/>
      <c r="Q37" s="49">
        <f t="shared" si="2"/>
        <v>47</v>
      </c>
    </row>
    <row r="38" spans="1:17" s="13" customFormat="1" x14ac:dyDescent="0.25">
      <c r="A38" s="119" t="str">
        <f>'2.1'!A38</f>
        <v>MB207624</v>
      </c>
      <c r="B38" s="123" t="str">
        <f>'2.1'!B38</f>
        <v>APOORVA RAGHU RAO</v>
      </c>
      <c r="C38" s="119" t="str">
        <f>'2.1'!C38</f>
        <v>B</v>
      </c>
      <c r="D38" s="190">
        <v>4</v>
      </c>
      <c r="E38" s="192">
        <v>4</v>
      </c>
      <c r="F38" s="192">
        <v>4</v>
      </c>
      <c r="G38" s="192">
        <v>4</v>
      </c>
      <c r="H38" s="192"/>
      <c r="I38" s="192">
        <v>4</v>
      </c>
      <c r="J38" s="192"/>
      <c r="K38" s="192">
        <v>8</v>
      </c>
      <c r="L38" s="192"/>
      <c r="M38" s="192">
        <v>9</v>
      </c>
      <c r="N38" s="192">
        <v>9</v>
      </c>
      <c r="O38" s="192">
        <v>10</v>
      </c>
      <c r="P38" s="62"/>
      <c r="Q38" s="49">
        <f t="shared" si="2"/>
        <v>56</v>
      </c>
    </row>
    <row r="39" spans="1:17" s="13" customFormat="1" x14ac:dyDescent="0.25">
      <c r="A39" s="119" t="str">
        <f>'2.1'!A39</f>
        <v>MB207625</v>
      </c>
      <c r="B39" s="123" t="str">
        <f>'2.1'!B39</f>
        <v>APOORVA SUNIL PATIL</v>
      </c>
      <c r="C39" s="119" t="str">
        <f>'2.1'!C39</f>
        <v>A</v>
      </c>
      <c r="D39" s="190">
        <v>4</v>
      </c>
      <c r="E39" s="192"/>
      <c r="F39" s="192">
        <v>4</v>
      </c>
      <c r="G39" s="192">
        <v>2</v>
      </c>
      <c r="H39" s="192"/>
      <c r="I39" s="192">
        <v>2</v>
      </c>
      <c r="J39" s="192">
        <v>3</v>
      </c>
      <c r="K39" s="192">
        <v>9</v>
      </c>
      <c r="L39" s="192">
        <v>7</v>
      </c>
      <c r="M39" s="192"/>
      <c r="N39" s="192">
        <v>9</v>
      </c>
      <c r="O39" s="192">
        <v>12</v>
      </c>
      <c r="P39" s="62"/>
      <c r="Q39" s="49">
        <f t="shared" si="2"/>
        <v>52</v>
      </c>
    </row>
    <row r="40" spans="1:17" s="13" customFormat="1" x14ac:dyDescent="0.25">
      <c r="A40" s="119" t="str">
        <f>'2.1'!A40</f>
        <v>MB207626</v>
      </c>
      <c r="B40" s="123" t="str">
        <f>'2.1'!B40</f>
        <v>ARVIND RAJ V</v>
      </c>
      <c r="C40" s="119" t="str">
        <f>'2.1'!C40</f>
        <v>B</v>
      </c>
      <c r="D40" s="190">
        <v>4</v>
      </c>
      <c r="E40" s="192"/>
      <c r="F40" s="192">
        <v>4</v>
      </c>
      <c r="G40" s="192">
        <v>4</v>
      </c>
      <c r="H40" s="192"/>
      <c r="I40" s="192">
        <v>4</v>
      </c>
      <c r="J40" s="192">
        <v>4</v>
      </c>
      <c r="K40" s="192">
        <v>8</v>
      </c>
      <c r="L40" s="192"/>
      <c r="M40" s="192"/>
      <c r="N40" s="192">
        <v>6</v>
      </c>
      <c r="O40" s="192">
        <v>8</v>
      </c>
      <c r="P40" s="62"/>
      <c r="Q40" s="49">
        <f t="shared" si="2"/>
        <v>42</v>
      </c>
    </row>
    <row r="41" spans="1:17" s="13" customFormat="1" x14ac:dyDescent="0.25">
      <c r="A41" s="119" t="str">
        <f>'2.1'!A41</f>
        <v>MB207627</v>
      </c>
      <c r="B41" s="123" t="str">
        <f>'2.1'!B41</f>
        <v>ASHADEEP M HEGDE</v>
      </c>
      <c r="C41" s="119" t="str">
        <f>'2.1'!C41</f>
        <v>A</v>
      </c>
      <c r="D41" s="190">
        <v>2</v>
      </c>
      <c r="E41" s="192">
        <v>3</v>
      </c>
      <c r="F41" s="192">
        <v>2</v>
      </c>
      <c r="G41" s="192">
        <v>2</v>
      </c>
      <c r="H41" s="192"/>
      <c r="I41" s="192"/>
      <c r="J41" s="192">
        <v>2</v>
      </c>
      <c r="K41" s="192"/>
      <c r="L41" s="192">
        <v>1</v>
      </c>
      <c r="M41" s="192">
        <v>7</v>
      </c>
      <c r="N41" s="192">
        <v>8</v>
      </c>
      <c r="O41" s="192">
        <v>10</v>
      </c>
      <c r="P41" s="62"/>
      <c r="Q41" s="49">
        <f t="shared" si="2"/>
        <v>37</v>
      </c>
    </row>
    <row r="42" spans="1:17" s="13" customFormat="1" x14ac:dyDescent="0.25">
      <c r="A42" s="119" t="str">
        <f>'2.1'!A42</f>
        <v>MB207628</v>
      </c>
      <c r="B42" s="123" t="str">
        <f>'2.1'!B42</f>
        <v>BHARATH.C</v>
      </c>
      <c r="C42" s="119" t="str">
        <f>'2.1'!C42</f>
        <v>B</v>
      </c>
      <c r="D42" s="190">
        <v>4</v>
      </c>
      <c r="E42" s="192"/>
      <c r="F42" s="192">
        <v>5</v>
      </c>
      <c r="G42" s="192">
        <v>4</v>
      </c>
      <c r="H42" s="192">
        <v>3</v>
      </c>
      <c r="I42" s="192"/>
      <c r="J42" s="192"/>
      <c r="K42" s="192"/>
      <c r="L42" s="192"/>
      <c r="M42" s="192">
        <v>8</v>
      </c>
      <c r="N42" s="192"/>
      <c r="O42" s="192">
        <v>12</v>
      </c>
      <c r="P42" s="62"/>
      <c r="Q42" s="49">
        <f t="shared" si="2"/>
        <v>36</v>
      </c>
    </row>
    <row r="43" spans="1:17" s="13" customFormat="1" x14ac:dyDescent="0.25">
      <c r="A43" s="119" t="str">
        <f>'2.1'!A43</f>
        <v>MB207629</v>
      </c>
      <c r="B43" s="123" t="str">
        <f>'2.1'!B43</f>
        <v>BHAVANI VISHWAKARMA</v>
      </c>
      <c r="C43" s="119" t="str">
        <f>'2.1'!C43</f>
        <v>A</v>
      </c>
      <c r="D43" s="190">
        <v>4</v>
      </c>
      <c r="E43" s="192">
        <v>4</v>
      </c>
      <c r="F43" s="192">
        <v>4</v>
      </c>
      <c r="G43" s="192"/>
      <c r="H43" s="192"/>
      <c r="I43" s="192">
        <v>4</v>
      </c>
      <c r="J43" s="192">
        <v>3</v>
      </c>
      <c r="K43" s="192">
        <v>8</v>
      </c>
      <c r="L43" s="192"/>
      <c r="M43" s="192">
        <v>9</v>
      </c>
      <c r="N43" s="192">
        <v>9</v>
      </c>
      <c r="O43" s="192">
        <v>12</v>
      </c>
      <c r="P43" s="62"/>
      <c r="Q43" s="49">
        <f t="shared" si="2"/>
        <v>57</v>
      </c>
    </row>
    <row r="44" spans="1:17" s="13" customFormat="1" x14ac:dyDescent="0.25">
      <c r="A44" s="119" t="str">
        <f>'2.1'!A44</f>
        <v>MB207630</v>
      </c>
      <c r="B44" s="123" t="str">
        <f>'2.1'!B44</f>
        <v>C. PRASANTH KUMAR</v>
      </c>
      <c r="C44" s="119" t="str">
        <f>'2.1'!C44</f>
        <v>A</v>
      </c>
      <c r="D44" s="190">
        <v>3</v>
      </c>
      <c r="E44" s="192"/>
      <c r="F44" s="192">
        <v>4</v>
      </c>
      <c r="G44" s="192"/>
      <c r="H44" s="192">
        <v>3</v>
      </c>
      <c r="I44" s="192">
        <v>3</v>
      </c>
      <c r="J44" s="192">
        <v>2</v>
      </c>
      <c r="K44" s="192">
        <v>9</v>
      </c>
      <c r="L44" s="192"/>
      <c r="M44" s="192">
        <v>9</v>
      </c>
      <c r="N44" s="192">
        <v>9</v>
      </c>
      <c r="O44" s="192">
        <v>12</v>
      </c>
      <c r="P44" s="62"/>
      <c r="Q44" s="49">
        <f t="shared" si="2"/>
        <v>54</v>
      </c>
    </row>
    <row r="45" spans="1:17" s="13" customFormat="1" x14ac:dyDescent="0.25">
      <c r="A45" s="119" t="str">
        <f>'2.1'!A45</f>
        <v>MB207631</v>
      </c>
      <c r="B45" s="123" t="str">
        <f>'2.1'!B45</f>
        <v>C.PRANATHI</v>
      </c>
      <c r="C45" s="119" t="str">
        <f>'2.1'!C45</f>
        <v>C</v>
      </c>
      <c r="D45" s="190">
        <v>4</v>
      </c>
      <c r="E45" s="192"/>
      <c r="F45" s="192">
        <v>4</v>
      </c>
      <c r="G45" s="192">
        <v>3</v>
      </c>
      <c r="H45" s="192"/>
      <c r="I45" s="192">
        <v>5</v>
      </c>
      <c r="J45" s="192"/>
      <c r="K45" s="192">
        <v>9</v>
      </c>
      <c r="L45" s="192">
        <v>8</v>
      </c>
      <c r="M45" s="192"/>
      <c r="N45" s="192">
        <v>9</v>
      </c>
      <c r="O45" s="192">
        <v>12</v>
      </c>
      <c r="P45" s="62"/>
      <c r="Q45" s="49">
        <f t="shared" si="2"/>
        <v>54</v>
      </c>
    </row>
    <row r="46" spans="1:17" s="13" customFormat="1" x14ac:dyDescent="0.25">
      <c r="A46" s="119" t="str">
        <f>'2.1'!A46</f>
        <v>MB207632</v>
      </c>
      <c r="B46" s="123" t="str">
        <f>'2.1'!B46</f>
        <v>CAROL SWETHA NORONHA</v>
      </c>
      <c r="C46" s="119" t="str">
        <f>'2.1'!C46</f>
        <v>A</v>
      </c>
      <c r="D46" s="190">
        <v>4</v>
      </c>
      <c r="E46" s="192"/>
      <c r="F46" s="192">
        <v>4</v>
      </c>
      <c r="G46" s="192">
        <v>3</v>
      </c>
      <c r="H46" s="192"/>
      <c r="I46" s="192">
        <v>4</v>
      </c>
      <c r="J46" s="192">
        <v>3</v>
      </c>
      <c r="K46" s="192">
        <v>4</v>
      </c>
      <c r="L46" s="192"/>
      <c r="M46" s="192">
        <v>5</v>
      </c>
      <c r="N46" s="192">
        <v>9</v>
      </c>
      <c r="O46" s="192">
        <v>10</v>
      </c>
      <c r="P46" s="62"/>
      <c r="Q46" s="49">
        <f t="shared" si="2"/>
        <v>46</v>
      </c>
    </row>
    <row r="47" spans="1:17" s="13" customFormat="1" x14ac:dyDescent="0.25">
      <c r="A47" s="119" t="str">
        <f>'2.1'!A47</f>
        <v>MB207633</v>
      </c>
      <c r="B47" s="123" t="str">
        <f>'2.1'!B47</f>
        <v>CHAITHANYA BK</v>
      </c>
      <c r="C47" s="119" t="str">
        <f>'2.1'!C47</f>
        <v>C</v>
      </c>
      <c r="D47" s="190">
        <v>4</v>
      </c>
      <c r="E47" s="192"/>
      <c r="F47" s="192">
        <v>4</v>
      </c>
      <c r="G47" s="192">
        <v>5</v>
      </c>
      <c r="H47" s="192"/>
      <c r="I47" s="192">
        <v>5</v>
      </c>
      <c r="J47" s="192">
        <v>4</v>
      </c>
      <c r="K47" s="192">
        <v>9</v>
      </c>
      <c r="L47" s="192">
        <v>8</v>
      </c>
      <c r="M47" s="192"/>
      <c r="N47" s="192"/>
      <c r="O47" s="192">
        <v>12</v>
      </c>
      <c r="P47" s="62"/>
      <c r="Q47" s="49">
        <f t="shared" si="2"/>
        <v>51</v>
      </c>
    </row>
    <row r="48" spans="1:17" s="13" customFormat="1" x14ac:dyDescent="0.25">
      <c r="A48" s="119" t="str">
        <f>'2.1'!A48</f>
        <v>MB207634</v>
      </c>
      <c r="B48" s="123" t="str">
        <f>'2.1'!B48</f>
        <v>CHAKRAVARTHY BM</v>
      </c>
      <c r="C48" s="119" t="str">
        <f>'2.1'!C48</f>
        <v>C</v>
      </c>
      <c r="D48" s="190">
        <v>4</v>
      </c>
      <c r="E48" s="192"/>
      <c r="F48" s="192">
        <v>5</v>
      </c>
      <c r="G48" s="192">
        <v>4</v>
      </c>
      <c r="H48" s="192">
        <v>3</v>
      </c>
      <c r="I48" s="192">
        <v>4</v>
      </c>
      <c r="J48" s="192"/>
      <c r="K48" s="192">
        <v>8</v>
      </c>
      <c r="L48" s="192">
        <v>7</v>
      </c>
      <c r="M48" s="192"/>
      <c r="N48" s="192">
        <v>9</v>
      </c>
      <c r="O48" s="192">
        <v>11</v>
      </c>
      <c r="P48" s="62"/>
      <c r="Q48" s="49">
        <f t="shared" si="2"/>
        <v>55</v>
      </c>
    </row>
    <row r="49" spans="1:17" s="13" customFormat="1" x14ac:dyDescent="0.25">
      <c r="A49" s="119" t="str">
        <f>'2.1'!A49</f>
        <v>MB207635</v>
      </c>
      <c r="B49" s="123" t="str">
        <f>'2.1'!B49</f>
        <v>CHANDAN N H</v>
      </c>
      <c r="C49" s="119" t="str">
        <f>'2.1'!C49</f>
        <v>A</v>
      </c>
      <c r="D49" s="190">
        <v>3</v>
      </c>
      <c r="E49" s="192">
        <v>3</v>
      </c>
      <c r="F49" s="192">
        <v>4</v>
      </c>
      <c r="G49" s="192">
        <v>4</v>
      </c>
      <c r="H49" s="192"/>
      <c r="I49" s="192">
        <v>4</v>
      </c>
      <c r="J49" s="192"/>
      <c r="K49" s="192">
        <v>7</v>
      </c>
      <c r="L49" s="192">
        <v>7</v>
      </c>
      <c r="M49" s="192"/>
      <c r="N49" s="192">
        <v>8</v>
      </c>
      <c r="O49" s="192">
        <v>11</v>
      </c>
      <c r="P49" s="62"/>
      <c r="Q49" s="49">
        <f t="shared" si="2"/>
        <v>51</v>
      </c>
    </row>
    <row r="50" spans="1:17" s="13" customFormat="1" x14ac:dyDescent="0.25">
      <c r="A50" s="119" t="str">
        <f>'2.1'!A50</f>
        <v>MB207636</v>
      </c>
      <c r="B50" s="123" t="str">
        <f>'2.1'!B50</f>
        <v>CHANDAN S</v>
      </c>
      <c r="C50" s="119" t="str">
        <f>'2.1'!C50</f>
        <v>A</v>
      </c>
      <c r="D50" s="190">
        <v>3</v>
      </c>
      <c r="E50" s="192"/>
      <c r="F50" s="192">
        <v>4</v>
      </c>
      <c r="G50" s="192">
        <v>4</v>
      </c>
      <c r="H50" s="192">
        <v>4</v>
      </c>
      <c r="I50" s="192"/>
      <c r="J50" s="192">
        <v>3</v>
      </c>
      <c r="K50" s="192">
        <v>7</v>
      </c>
      <c r="L50" s="192">
        <v>7</v>
      </c>
      <c r="M50" s="192"/>
      <c r="N50" s="192">
        <v>8</v>
      </c>
      <c r="O50" s="192">
        <v>11</v>
      </c>
      <c r="P50" s="62"/>
      <c r="Q50" s="49">
        <f t="shared" si="2"/>
        <v>51</v>
      </c>
    </row>
    <row r="51" spans="1:17" s="13" customFormat="1" x14ac:dyDescent="0.25">
      <c r="A51" s="119" t="str">
        <f>'2.1'!A51</f>
        <v>MB207637</v>
      </c>
      <c r="B51" s="123" t="str">
        <f>'2.1'!B51</f>
        <v>CHANDANA.T</v>
      </c>
      <c r="C51" s="119" t="str">
        <f>'2.1'!C51</f>
        <v>C</v>
      </c>
      <c r="D51" s="190">
        <v>4</v>
      </c>
      <c r="E51" s="192">
        <v>3</v>
      </c>
      <c r="F51" s="192">
        <v>5</v>
      </c>
      <c r="G51" s="192">
        <v>5</v>
      </c>
      <c r="H51" s="192"/>
      <c r="I51" s="192">
        <v>4</v>
      </c>
      <c r="J51" s="192"/>
      <c r="K51" s="192">
        <v>10</v>
      </c>
      <c r="L51" s="192">
        <v>8</v>
      </c>
      <c r="M51" s="192"/>
      <c r="N51" s="192">
        <v>9</v>
      </c>
      <c r="O51" s="192">
        <v>12</v>
      </c>
      <c r="P51" s="62"/>
      <c r="Q51" s="49">
        <f t="shared" si="2"/>
        <v>60</v>
      </c>
    </row>
    <row r="52" spans="1:17" s="13" customFormat="1" x14ac:dyDescent="0.25">
      <c r="A52" s="119" t="str">
        <f>'2.1'!A52</f>
        <v>MB207638</v>
      </c>
      <c r="B52" s="123" t="str">
        <f>'2.1'!B52</f>
        <v>CHETANA. S</v>
      </c>
      <c r="C52" s="119" t="str">
        <f>'2.1'!C52</f>
        <v>C</v>
      </c>
      <c r="D52" s="190">
        <v>5</v>
      </c>
      <c r="E52" s="192">
        <v>5</v>
      </c>
      <c r="F52" s="192">
        <v>5</v>
      </c>
      <c r="G52" s="192">
        <v>4</v>
      </c>
      <c r="H52" s="192"/>
      <c r="I52" s="192">
        <v>5</v>
      </c>
      <c r="J52" s="192"/>
      <c r="K52" s="192"/>
      <c r="L52" s="192">
        <v>8</v>
      </c>
      <c r="M52" s="192">
        <v>9</v>
      </c>
      <c r="N52" s="192">
        <v>9</v>
      </c>
      <c r="O52" s="192">
        <v>12</v>
      </c>
      <c r="P52" s="62"/>
      <c r="Q52" s="49">
        <f t="shared" si="2"/>
        <v>62</v>
      </c>
    </row>
    <row r="53" spans="1:17" s="13" customFormat="1" x14ac:dyDescent="0.25">
      <c r="A53" s="119" t="str">
        <f>'2.1'!A53</f>
        <v>MB207639</v>
      </c>
      <c r="B53" s="123" t="str">
        <f>'2.1'!B53</f>
        <v>CHETHAN S</v>
      </c>
      <c r="C53" s="119" t="str">
        <f>'2.1'!C53</f>
        <v>C</v>
      </c>
      <c r="D53" s="190">
        <v>5</v>
      </c>
      <c r="E53" s="192">
        <v>2</v>
      </c>
      <c r="F53" s="192">
        <v>5</v>
      </c>
      <c r="G53" s="192">
        <v>4</v>
      </c>
      <c r="H53" s="192"/>
      <c r="I53" s="192">
        <v>5</v>
      </c>
      <c r="J53" s="192"/>
      <c r="K53" s="192">
        <v>9</v>
      </c>
      <c r="L53" s="192">
        <v>7</v>
      </c>
      <c r="M53" s="192"/>
      <c r="N53" s="192">
        <v>8</v>
      </c>
      <c r="O53" s="192">
        <v>12</v>
      </c>
      <c r="P53" s="120"/>
      <c r="Q53" s="49">
        <f t="shared" si="2"/>
        <v>57</v>
      </c>
    </row>
    <row r="54" spans="1:17" s="13" customFormat="1" x14ac:dyDescent="0.25">
      <c r="A54" s="119" t="str">
        <f>'2.1'!A54</f>
        <v>MB207640</v>
      </c>
      <c r="B54" s="123" t="str">
        <f>'2.1'!B54</f>
        <v>CHINMAY HEGDE</v>
      </c>
      <c r="C54" s="119" t="str">
        <f>'2.1'!C54</f>
        <v>C</v>
      </c>
      <c r="D54" s="190"/>
      <c r="E54" s="192">
        <v>5</v>
      </c>
      <c r="F54" s="192">
        <v>5</v>
      </c>
      <c r="G54" s="192">
        <v>4</v>
      </c>
      <c r="H54" s="192">
        <v>4</v>
      </c>
      <c r="I54" s="192">
        <v>5</v>
      </c>
      <c r="J54" s="192"/>
      <c r="K54" s="192">
        <v>4</v>
      </c>
      <c r="L54" s="192">
        <v>8</v>
      </c>
      <c r="M54" s="192"/>
      <c r="N54" s="192">
        <v>8</v>
      </c>
      <c r="O54" s="192">
        <v>11</v>
      </c>
      <c r="P54" s="62"/>
      <c r="Q54" s="49">
        <f t="shared" si="2"/>
        <v>54</v>
      </c>
    </row>
    <row r="55" spans="1:17" s="13" customFormat="1" x14ac:dyDescent="0.25">
      <c r="A55" s="119" t="str">
        <f>'2.1'!A55</f>
        <v>MB207641</v>
      </c>
      <c r="B55" s="123" t="str">
        <f>'2.1'!B55</f>
        <v>DARSHINI G</v>
      </c>
      <c r="C55" s="119" t="str">
        <f>'2.1'!C55</f>
        <v>A</v>
      </c>
      <c r="D55" s="190">
        <v>2</v>
      </c>
      <c r="E55" s="192">
        <v>3</v>
      </c>
      <c r="F55" s="192">
        <v>2</v>
      </c>
      <c r="G55" s="192">
        <v>3</v>
      </c>
      <c r="H55" s="192"/>
      <c r="I55" s="192">
        <v>2</v>
      </c>
      <c r="J55" s="192"/>
      <c r="K55" s="192">
        <v>8</v>
      </c>
      <c r="L55" s="192"/>
      <c r="M55" s="192">
        <v>8</v>
      </c>
      <c r="N55" s="192">
        <v>8</v>
      </c>
      <c r="O55" s="192">
        <v>10</v>
      </c>
      <c r="P55" s="62"/>
      <c r="Q55" s="49">
        <f t="shared" si="2"/>
        <v>46</v>
      </c>
    </row>
    <row r="56" spans="1:17" s="13" customFormat="1" x14ac:dyDescent="0.25">
      <c r="A56" s="119" t="str">
        <f>'2.1'!A56</f>
        <v>MB207642</v>
      </c>
      <c r="B56" s="123" t="str">
        <f>'2.1'!B56</f>
        <v>DEEKSHA BOPAIAH</v>
      </c>
      <c r="C56" s="119" t="str">
        <f>'2.1'!C56</f>
        <v>A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62"/>
      <c r="Q56" s="49">
        <f t="shared" si="2"/>
        <v>0</v>
      </c>
    </row>
    <row r="57" spans="1:17" s="13" customFormat="1" x14ac:dyDescent="0.25">
      <c r="A57" s="119" t="str">
        <f>'2.1'!A57</f>
        <v>MB207643</v>
      </c>
      <c r="B57" s="123" t="str">
        <f>'2.1'!B57</f>
        <v>DELSON GLAN D SILVA</v>
      </c>
      <c r="C57" s="119" t="str">
        <f>'2.1'!C57</f>
        <v>A</v>
      </c>
      <c r="D57" s="190">
        <v>3</v>
      </c>
      <c r="E57" s="192">
        <v>4</v>
      </c>
      <c r="F57" s="192">
        <v>4</v>
      </c>
      <c r="G57" s="192"/>
      <c r="H57" s="192"/>
      <c r="I57" s="192">
        <v>4</v>
      </c>
      <c r="J57" s="192"/>
      <c r="K57" s="192">
        <v>9</v>
      </c>
      <c r="L57" s="192"/>
      <c r="M57" s="192">
        <v>9</v>
      </c>
      <c r="N57" s="192">
        <v>9</v>
      </c>
      <c r="O57" s="192">
        <v>9</v>
      </c>
      <c r="P57" s="62"/>
      <c r="Q57" s="49">
        <f t="shared" si="2"/>
        <v>51</v>
      </c>
    </row>
    <row r="58" spans="1:17" s="13" customFormat="1" x14ac:dyDescent="0.25">
      <c r="A58" s="119" t="str">
        <f>'2.1'!A58</f>
        <v>MB207644</v>
      </c>
      <c r="B58" s="123" t="str">
        <f>'2.1'!B58</f>
        <v>DHANANJAY DURVE</v>
      </c>
      <c r="C58" s="119" t="str">
        <f>'2.1'!C58</f>
        <v>C</v>
      </c>
      <c r="D58" s="190">
        <v>4</v>
      </c>
      <c r="E58" s="192">
        <v>4</v>
      </c>
      <c r="F58" s="192">
        <v>5</v>
      </c>
      <c r="G58" s="192">
        <v>4</v>
      </c>
      <c r="H58" s="192"/>
      <c r="I58" s="192"/>
      <c r="J58" s="192">
        <v>4</v>
      </c>
      <c r="K58" s="192">
        <v>8</v>
      </c>
      <c r="L58" s="192"/>
      <c r="M58" s="192"/>
      <c r="N58" s="192">
        <v>8</v>
      </c>
      <c r="O58" s="192">
        <v>11</v>
      </c>
      <c r="P58" s="62"/>
      <c r="Q58" s="49">
        <f t="shared" si="2"/>
        <v>48</v>
      </c>
    </row>
    <row r="59" spans="1:17" s="13" customFormat="1" x14ac:dyDescent="0.25">
      <c r="A59" s="119" t="str">
        <f>'2.1'!A59</f>
        <v>MB207645</v>
      </c>
      <c r="B59" s="123" t="str">
        <f>'2.1'!B59</f>
        <v>DHANASHRI SUBHASH KABRA</v>
      </c>
      <c r="C59" s="119" t="str">
        <f>'2.1'!C59</f>
        <v>A</v>
      </c>
      <c r="D59" s="190"/>
      <c r="E59" s="192">
        <v>4</v>
      </c>
      <c r="F59" s="192">
        <v>4</v>
      </c>
      <c r="G59" s="192"/>
      <c r="H59" s="192"/>
      <c r="I59" s="192">
        <v>3</v>
      </c>
      <c r="J59" s="192">
        <v>2</v>
      </c>
      <c r="K59" s="192"/>
      <c r="L59" s="192">
        <v>7</v>
      </c>
      <c r="M59" s="192">
        <v>8</v>
      </c>
      <c r="N59" s="192">
        <v>8</v>
      </c>
      <c r="O59" s="192">
        <v>11</v>
      </c>
      <c r="P59" s="62"/>
      <c r="Q59" s="49">
        <f t="shared" si="2"/>
        <v>47</v>
      </c>
    </row>
    <row r="60" spans="1:17" s="13" customFormat="1" x14ac:dyDescent="0.25">
      <c r="A60" s="119" t="str">
        <f>'2.1'!A60</f>
        <v>MB207646</v>
      </c>
      <c r="B60" s="123" t="str">
        <f>'2.1'!B60</f>
        <v>DISHA SANTOSH NAIK</v>
      </c>
      <c r="C60" s="119" t="str">
        <f>'2.1'!C60</f>
        <v>C</v>
      </c>
      <c r="D60" s="190"/>
      <c r="E60" s="192"/>
      <c r="F60" s="192">
        <v>4</v>
      </c>
      <c r="G60" s="192">
        <v>5</v>
      </c>
      <c r="H60" s="192"/>
      <c r="I60" s="192"/>
      <c r="J60" s="192">
        <v>5</v>
      </c>
      <c r="K60" s="192">
        <v>8</v>
      </c>
      <c r="L60" s="192">
        <v>8</v>
      </c>
      <c r="M60" s="192"/>
      <c r="N60" s="192">
        <v>9</v>
      </c>
      <c r="O60" s="192">
        <v>13</v>
      </c>
      <c r="P60" s="62"/>
      <c r="Q60" s="49">
        <f t="shared" si="2"/>
        <v>52</v>
      </c>
    </row>
    <row r="61" spans="1:17" s="13" customFormat="1" x14ac:dyDescent="0.25">
      <c r="A61" s="119" t="str">
        <f>'2.1'!A61</f>
        <v>MB207647</v>
      </c>
      <c r="B61" s="123" t="str">
        <f>'2.1'!B61</f>
        <v>DIVESH</v>
      </c>
      <c r="C61" s="119" t="str">
        <f>'2.1'!C61</f>
        <v>B</v>
      </c>
      <c r="D61" s="190"/>
      <c r="E61" s="192">
        <v>4</v>
      </c>
      <c r="F61" s="192">
        <v>4</v>
      </c>
      <c r="G61" s="192">
        <v>5</v>
      </c>
      <c r="H61" s="192"/>
      <c r="I61" s="192"/>
      <c r="J61" s="192"/>
      <c r="K61" s="192">
        <v>10</v>
      </c>
      <c r="L61" s="192">
        <v>8</v>
      </c>
      <c r="M61" s="192">
        <v>9</v>
      </c>
      <c r="N61" s="192"/>
      <c r="O61" s="192">
        <v>9</v>
      </c>
      <c r="P61" s="120"/>
      <c r="Q61" s="49">
        <f t="shared" si="2"/>
        <v>49</v>
      </c>
    </row>
    <row r="62" spans="1:17" s="13" customFormat="1" x14ac:dyDescent="0.25">
      <c r="A62" s="119" t="str">
        <f>'2.1'!A62</f>
        <v>MB207648</v>
      </c>
      <c r="B62" s="123" t="str">
        <f>'2.1'!B62</f>
        <v>DRINYA K CHANDRAN</v>
      </c>
      <c r="C62" s="119" t="str">
        <f>'2.1'!C62</f>
        <v>A</v>
      </c>
      <c r="D62" s="190">
        <v>4</v>
      </c>
      <c r="E62" s="192">
        <v>4</v>
      </c>
      <c r="F62" s="192">
        <v>4</v>
      </c>
      <c r="G62" s="192">
        <v>3</v>
      </c>
      <c r="H62" s="192"/>
      <c r="I62" s="192">
        <v>3</v>
      </c>
      <c r="J62" s="192"/>
      <c r="K62" s="192">
        <v>5</v>
      </c>
      <c r="L62" s="192">
        <v>7</v>
      </c>
      <c r="M62" s="192"/>
      <c r="N62" s="192">
        <v>9</v>
      </c>
      <c r="O62" s="192">
        <v>12</v>
      </c>
      <c r="P62" s="62"/>
      <c r="Q62" s="49">
        <f t="shared" si="2"/>
        <v>51</v>
      </c>
    </row>
    <row r="63" spans="1:17" s="13" customFormat="1" x14ac:dyDescent="0.25">
      <c r="A63" s="119" t="str">
        <f>'2.1'!A63</f>
        <v>MB207649</v>
      </c>
      <c r="B63" s="123" t="str">
        <f>'2.1'!B63</f>
        <v>ESHANYA M</v>
      </c>
      <c r="C63" s="119" t="str">
        <f>'2.1'!C63</f>
        <v>A</v>
      </c>
      <c r="D63" s="190">
        <v>4</v>
      </c>
      <c r="E63" s="192"/>
      <c r="F63" s="192">
        <v>4</v>
      </c>
      <c r="G63" s="192"/>
      <c r="H63" s="192">
        <v>3</v>
      </c>
      <c r="I63" s="192">
        <v>4</v>
      </c>
      <c r="J63" s="192">
        <v>3</v>
      </c>
      <c r="K63" s="192"/>
      <c r="L63" s="192">
        <v>7</v>
      </c>
      <c r="M63" s="192">
        <v>8</v>
      </c>
      <c r="N63" s="192">
        <v>8</v>
      </c>
      <c r="O63" s="192">
        <v>10</v>
      </c>
      <c r="P63" s="62"/>
      <c r="Q63" s="49">
        <f t="shared" si="2"/>
        <v>51</v>
      </c>
    </row>
    <row r="64" spans="1:17" s="13" customFormat="1" x14ac:dyDescent="0.25">
      <c r="A64" s="119" t="str">
        <f>'2.1'!A64</f>
        <v>MB207650</v>
      </c>
      <c r="B64" s="123" t="str">
        <f>'2.1'!B64</f>
        <v>ESHWAR DARSHAN.K.M</v>
      </c>
      <c r="C64" s="119" t="str">
        <f>'2.1'!C64</f>
        <v>A</v>
      </c>
      <c r="D64" s="190">
        <v>4</v>
      </c>
      <c r="E64" s="192"/>
      <c r="F64" s="192">
        <v>3</v>
      </c>
      <c r="G64" s="192">
        <v>3</v>
      </c>
      <c r="H64" s="192"/>
      <c r="I64" s="192">
        <v>3</v>
      </c>
      <c r="J64" s="192">
        <v>3</v>
      </c>
      <c r="K64" s="192">
        <v>9</v>
      </c>
      <c r="L64" s="192">
        <v>5</v>
      </c>
      <c r="M64" s="192"/>
      <c r="N64" s="192">
        <v>9</v>
      </c>
      <c r="O64" s="192">
        <v>11</v>
      </c>
      <c r="P64" s="62"/>
      <c r="Q64" s="49">
        <f t="shared" si="2"/>
        <v>50</v>
      </c>
    </row>
    <row r="65" spans="1:17" s="13" customFormat="1" x14ac:dyDescent="0.25">
      <c r="A65" s="119" t="str">
        <f>'2.1'!A65</f>
        <v>MB207651</v>
      </c>
      <c r="B65" s="123" t="str">
        <f>'2.1'!B65</f>
        <v>GAUTHAM M</v>
      </c>
      <c r="C65" s="119" t="str">
        <f>'2.1'!C65</f>
        <v>A</v>
      </c>
      <c r="D65" s="190">
        <v>3</v>
      </c>
      <c r="E65" s="192"/>
      <c r="F65" s="192">
        <v>4</v>
      </c>
      <c r="G65" s="192"/>
      <c r="H65" s="192"/>
      <c r="I65" s="192">
        <v>4</v>
      </c>
      <c r="J65" s="192">
        <v>3</v>
      </c>
      <c r="K65" s="192"/>
      <c r="L65" s="192">
        <v>5</v>
      </c>
      <c r="M65" s="192">
        <v>9</v>
      </c>
      <c r="N65" s="192">
        <v>9</v>
      </c>
      <c r="O65" s="192">
        <v>10</v>
      </c>
      <c r="P65" s="62"/>
      <c r="Q65" s="49">
        <f t="shared" si="2"/>
        <v>47</v>
      </c>
    </row>
    <row r="66" spans="1:17" s="13" customFormat="1" x14ac:dyDescent="0.25">
      <c r="A66" s="119" t="str">
        <f>'2.1'!A66</f>
        <v>MB207652</v>
      </c>
      <c r="B66" s="123" t="str">
        <f>'2.1'!B66</f>
        <v>GOKUL NAYAK</v>
      </c>
      <c r="C66" s="119" t="str">
        <f>'2.1'!C66</f>
        <v>A</v>
      </c>
      <c r="D66" s="190"/>
      <c r="E66" s="192">
        <v>4</v>
      </c>
      <c r="F66" s="192">
        <v>3</v>
      </c>
      <c r="G66" s="192">
        <v>3</v>
      </c>
      <c r="H66" s="192"/>
      <c r="I66" s="192">
        <v>4</v>
      </c>
      <c r="J66" s="192"/>
      <c r="K66" s="192">
        <v>5</v>
      </c>
      <c r="L66" s="192"/>
      <c r="M66" s="192">
        <v>7</v>
      </c>
      <c r="N66" s="192">
        <v>8</v>
      </c>
      <c r="O66" s="192">
        <v>10</v>
      </c>
      <c r="P66" s="62"/>
      <c r="Q66" s="49">
        <f t="shared" si="2"/>
        <v>44</v>
      </c>
    </row>
    <row r="67" spans="1:17" s="13" customFormat="1" x14ac:dyDescent="0.25">
      <c r="A67" s="119" t="str">
        <f>'2.1'!A67</f>
        <v>MB207653</v>
      </c>
      <c r="B67" s="123" t="str">
        <f>'2.1'!B67</f>
        <v>GURU RAGHAVENDRA S</v>
      </c>
      <c r="C67" s="119" t="str">
        <f>'2.1'!C67</f>
        <v>C</v>
      </c>
      <c r="D67" s="190">
        <v>4</v>
      </c>
      <c r="E67" s="192"/>
      <c r="F67" s="192">
        <v>5</v>
      </c>
      <c r="G67" s="192">
        <v>4</v>
      </c>
      <c r="H67" s="192"/>
      <c r="I67" s="192">
        <v>4</v>
      </c>
      <c r="J67" s="192">
        <v>3</v>
      </c>
      <c r="K67" s="192"/>
      <c r="L67" s="192">
        <v>8</v>
      </c>
      <c r="M67" s="192">
        <v>8</v>
      </c>
      <c r="N67" s="192">
        <v>9</v>
      </c>
      <c r="O67" s="192">
        <v>12</v>
      </c>
      <c r="P67" s="62"/>
      <c r="Q67" s="49">
        <f t="shared" si="2"/>
        <v>57</v>
      </c>
    </row>
    <row r="68" spans="1:17" s="13" customFormat="1" x14ac:dyDescent="0.25">
      <c r="A68" s="119" t="str">
        <f>'2.1'!A68</f>
        <v>MB207654</v>
      </c>
      <c r="B68" s="123" t="str">
        <f>'2.1'!B68</f>
        <v>H R RITHESHA</v>
      </c>
      <c r="C68" s="119" t="str">
        <f>'2.1'!C68</f>
        <v>A</v>
      </c>
      <c r="D68" s="190">
        <v>3</v>
      </c>
      <c r="E68" s="192">
        <v>4</v>
      </c>
      <c r="F68" s="192">
        <v>3</v>
      </c>
      <c r="G68" s="192">
        <v>4</v>
      </c>
      <c r="H68" s="192"/>
      <c r="I68" s="192">
        <v>4</v>
      </c>
      <c r="J68" s="192"/>
      <c r="K68" s="192"/>
      <c r="L68" s="192">
        <v>7</v>
      </c>
      <c r="M68" s="192">
        <v>8</v>
      </c>
      <c r="N68" s="192"/>
      <c r="O68" s="192">
        <v>6</v>
      </c>
      <c r="P68" s="62"/>
      <c r="Q68" s="49">
        <f t="shared" si="2"/>
        <v>39</v>
      </c>
    </row>
    <row r="69" spans="1:17" s="13" customFormat="1" x14ac:dyDescent="0.25">
      <c r="A69" s="119" t="str">
        <f>'2.1'!A69</f>
        <v>MB207655</v>
      </c>
      <c r="B69" s="123" t="str">
        <f>'2.1'!B69</f>
        <v>INDRANEEL DAS</v>
      </c>
      <c r="C69" s="119" t="str">
        <f>'2.1'!C69</f>
        <v>A</v>
      </c>
      <c r="D69" s="190">
        <v>4</v>
      </c>
      <c r="E69" s="192"/>
      <c r="F69" s="192">
        <v>3</v>
      </c>
      <c r="G69" s="192">
        <v>4</v>
      </c>
      <c r="H69" s="192"/>
      <c r="I69" s="192">
        <v>4</v>
      </c>
      <c r="J69" s="192">
        <v>3</v>
      </c>
      <c r="K69" s="192">
        <v>9</v>
      </c>
      <c r="L69" s="192">
        <v>4</v>
      </c>
      <c r="M69" s="192"/>
      <c r="N69" s="192">
        <v>9</v>
      </c>
      <c r="O69" s="192">
        <v>12</v>
      </c>
      <c r="P69" s="62"/>
      <c r="Q69" s="49">
        <f t="shared" si="2"/>
        <v>52</v>
      </c>
    </row>
    <row r="70" spans="1:17" s="13" customFormat="1" x14ac:dyDescent="0.25">
      <c r="A70" s="119" t="str">
        <f>'2.1'!A70</f>
        <v>MB207656</v>
      </c>
      <c r="B70" s="123" t="str">
        <f>'2.1'!B70</f>
        <v>JAGRITY</v>
      </c>
      <c r="C70" s="119" t="str">
        <f>'2.1'!C70</f>
        <v>A</v>
      </c>
      <c r="D70" s="190">
        <v>4</v>
      </c>
      <c r="E70" s="192"/>
      <c r="F70" s="192">
        <v>4</v>
      </c>
      <c r="G70" s="192"/>
      <c r="H70" s="192"/>
      <c r="I70" s="192"/>
      <c r="J70" s="192"/>
      <c r="K70" s="192">
        <v>9</v>
      </c>
      <c r="L70" s="192">
        <v>6</v>
      </c>
      <c r="M70" s="192"/>
      <c r="N70" s="192">
        <v>9</v>
      </c>
      <c r="O70" s="192">
        <v>7</v>
      </c>
      <c r="P70" s="62"/>
      <c r="Q70" s="49">
        <f t="shared" si="2"/>
        <v>39</v>
      </c>
    </row>
    <row r="71" spans="1:17" s="13" customFormat="1" x14ac:dyDescent="0.25">
      <c r="A71" s="119" t="str">
        <f>'2.1'!A71</f>
        <v>MB207657</v>
      </c>
      <c r="B71" s="123" t="str">
        <f>'2.1'!B71</f>
        <v>JANAK KARKERA J</v>
      </c>
      <c r="C71" s="119" t="str">
        <f>'2.1'!C71</f>
        <v>A</v>
      </c>
      <c r="D71" s="190">
        <v>4</v>
      </c>
      <c r="E71" s="192"/>
      <c r="F71" s="192">
        <v>4</v>
      </c>
      <c r="G71" s="192">
        <v>3</v>
      </c>
      <c r="H71" s="192"/>
      <c r="I71" s="192"/>
      <c r="J71" s="192">
        <v>4</v>
      </c>
      <c r="K71" s="192">
        <v>9</v>
      </c>
      <c r="L71" s="192"/>
      <c r="M71" s="192">
        <v>8</v>
      </c>
      <c r="N71" s="192">
        <v>9</v>
      </c>
      <c r="O71" s="192">
        <v>12</v>
      </c>
      <c r="P71" s="62"/>
      <c r="Q71" s="49">
        <f t="shared" si="2"/>
        <v>53</v>
      </c>
    </row>
    <row r="72" spans="1:17" s="13" customFormat="1" x14ac:dyDescent="0.25">
      <c r="A72" s="119" t="str">
        <f>'2.1'!A72</f>
        <v>MB207658</v>
      </c>
      <c r="B72" s="123" t="str">
        <f>'2.1'!B72</f>
        <v>K KIRTHAN</v>
      </c>
      <c r="C72" s="119" t="str">
        <f>'2.1'!C72</f>
        <v>A</v>
      </c>
      <c r="D72" s="190">
        <v>4</v>
      </c>
      <c r="E72" s="192">
        <v>4</v>
      </c>
      <c r="F72" s="192">
        <v>4</v>
      </c>
      <c r="G72" s="192"/>
      <c r="H72" s="192"/>
      <c r="I72" s="192">
        <v>4</v>
      </c>
      <c r="J72" s="192">
        <v>3</v>
      </c>
      <c r="K72" s="192">
        <v>9</v>
      </c>
      <c r="L72" s="192"/>
      <c r="M72" s="192">
        <v>8</v>
      </c>
      <c r="N72" s="192">
        <v>9</v>
      </c>
      <c r="O72" s="192">
        <v>12</v>
      </c>
      <c r="P72" s="62"/>
      <c r="Q72" s="49">
        <f t="shared" si="2"/>
        <v>57</v>
      </c>
    </row>
    <row r="73" spans="1:17" s="13" customFormat="1" x14ac:dyDescent="0.25">
      <c r="A73" s="119" t="str">
        <f>'2.1'!A73</f>
        <v>MB207659</v>
      </c>
      <c r="B73" s="123" t="str">
        <f>'2.1'!B73</f>
        <v>KARNIKA MRIDUL</v>
      </c>
      <c r="C73" s="119" t="str">
        <f>'2.1'!C73</f>
        <v>A</v>
      </c>
      <c r="D73" s="190">
        <v>4</v>
      </c>
      <c r="E73" s="192"/>
      <c r="F73" s="192">
        <v>3</v>
      </c>
      <c r="G73" s="192"/>
      <c r="H73" s="192">
        <v>4</v>
      </c>
      <c r="I73" s="192"/>
      <c r="J73" s="192">
        <v>1</v>
      </c>
      <c r="K73" s="192">
        <v>8</v>
      </c>
      <c r="L73" s="192"/>
      <c r="M73" s="192">
        <v>7</v>
      </c>
      <c r="N73" s="192">
        <v>8</v>
      </c>
      <c r="O73" s="192">
        <v>10</v>
      </c>
      <c r="P73" s="62"/>
      <c r="Q73" s="49">
        <f t="shared" si="2"/>
        <v>45</v>
      </c>
    </row>
    <row r="74" spans="1:17" s="13" customFormat="1" x14ac:dyDescent="0.25">
      <c r="A74" s="119" t="str">
        <f>'2.1'!A74</f>
        <v>MB207660</v>
      </c>
      <c r="B74" s="123" t="str">
        <f>'2.1'!B74</f>
        <v>KARTHIK.M.S</v>
      </c>
      <c r="C74" s="119" t="str">
        <f>'2.1'!C74</f>
        <v>A</v>
      </c>
      <c r="D74" s="190">
        <v>3</v>
      </c>
      <c r="E74" s="192"/>
      <c r="F74" s="192">
        <v>3</v>
      </c>
      <c r="G74" s="192">
        <v>4</v>
      </c>
      <c r="H74" s="192"/>
      <c r="I74" s="192">
        <v>3</v>
      </c>
      <c r="J74" s="192"/>
      <c r="K74" s="192">
        <v>8</v>
      </c>
      <c r="L74" s="192"/>
      <c r="M74" s="192">
        <v>7</v>
      </c>
      <c r="N74" s="192">
        <v>8</v>
      </c>
      <c r="O74" s="192">
        <v>10</v>
      </c>
      <c r="P74" s="62"/>
      <c r="Q74" s="49">
        <f t="shared" si="2"/>
        <v>46</v>
      </c>
    </row>
    <row r="75" spans="1:17" s="13" customFormat="1" x14ac:dyDescent="0.25">
      <c r="A75" s="119" t="str">
        <f>'2.1'!A75</f>
        <v>MB207661</v>
      </c>
      <c r="B75" s="123" t="str">
        <f>'2.1'!B75</f>
        <v>KARUNA V DIVATE</v>
      </c>
      <c r="C75" s="119" t="str">
        <f>'2.1'!C75</f>
        <v>A</v>
      </c>
      <c r="D75" s="190">
        <v>4</v>
      </c>
      <c r="E75" s="192">
        <v>4</v>
      </c>
      <c r="F75" s="192">
        <v>4</v>
      </c>
      <c r="G75" s="192"/>
      <c r="H75" s="192"/>
      <c r="I75" s="192">
        <v>3</v>
      </c>
      <c r="J75" s="192">
        <v>4</v>
      </c>
      <c r="K75" s="192">
        <v>8</v>
      </c>
      <c r="L75" s="192"/>
      <c r="M75" s="192">
        <v>9</v>
      </c>
      <c r="N75" s="192">
        <v>9</v>
      </c>
      <c r="O75" s="192">
        <v>13</v>
      </c>
      <c r="P75" s="62"/>
      <c r="Q75" s="49">
        <f t="shared" si="2"/>
        <v>58</v>
      </c>
    </row>
    <row r="76" spans="1:17" s="13" customFormat="1" x14ac:dyDescent="0.25">
      <c r="A76" s="119" t="str">
        <f>'2.1'!A76</f>
        <v>MB207662</v>
      </c>
      <c r="B76" s="123" t="str">
        <f>'2.1'!B76</f>
        <v>KAUSHIK CB</v>
      </c>
      <c r="C76" s="119" t="str">
        <f>'2.1'!C76</f>
        <v>A</v>
      </c>
      <c r="D76" s="190">
        <v>4</v>
      </c>
      <c r="E76" s="192">
        <v>4</v>
      </c>
      <c r="F76" s="192">
        <v>2</v>
      </c>
      <c r="G76" s="192">
        <v>3</v>
      </c>
      <c r="H76" s="192"/>
      <c r="I76" s="192">
        <v>3</v>
      </c>
      <c r="J76" s="192"/>
      <c r="K76" s="192">
        <v>7</v>
      </c>
      <c r="L76" s="192"/>
      <c r="M76" s="192">
        <v>7</v>
      </c>
      <c r="N76" s="192">
        <v>8</v>
      </c>
      <c r="O76" s="192">
        <v>10</v>
      </c>
      <c r="P76" s="62"/>
      <c r="Q76" s="49">
        <f t="shared" si="2"/>
        <v>48</v>
      </c>
    </row>
    <row r="77" spans="1:17" s="13" customFormat="1" x14ac:dyDescent="0.25">
      <c r="A77" s="119" t="str">
        <f>'2.1'!A77</f>
        <v>MB207663</v>
      </c>
      <c r="B77" s="123" t="str">
        <f>'2.1'!B77</f>
        <v>KAVYA GANAPATI HEGDE</v>
      </c>
      <c r="C77" s="119" t="str">
        <f>'2.1'!C77</f>
        <v>A</v>
      </c>
      <c r="D77" s="190">
        <v>3</v>
      </c>
      <c r="E77" s="192">
        <v>4</v>
      </c>
      <c r="F77" s="192">
        <v>2</v>
      </c>
      <c r="G77" s="192">
        <v>4</v>
      </c>
      <c r="H77" s="192"/>
      <c r="I77" s="192">
        <v>4</v>
      </c>
      <c r="J77" s="192"/>
      <c r="K77" s="192">
        <v>8</v>
      </c>
      <c r="L77" s="192"/>
      <c r="M77" s="192">
        <v>6</v>
      </c>
      <c r="N77" s="192">
        <v>8</v>
      </c>
      <c r="O77" s="192">
        <v>11</v>
      </c>
      <c r="P77" s="62"/>
      <c r="Q77" s="49">
        <f t="shared" si="2"/>
        <v>50</v>
      </c>
    </row>
    <row r="78" spans="1:17" s="13" customFormat="1" x14ac:dyDescent="0.25">
      <c r="A78" s="119" t="str">
        <f>'2.1'!A78</f>
        <v>MB207664</v>
      </c>
      <c r="B78" s="123" t="str">
        <f>'2.1'!B78</f>
        <v>KETHA SUSHMITHA MADHULEKHA</v>
      </c>
      <c r="C78" s="119" t="str">
        <f>'2.1'!C78</f>
        <v>A</v>
      </c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62"/>
      <c r="Q78" s="49">
        <f t="shared" si="2"/>
        <v>0</v>
      </c>
    </row>
    <row r="79" spans="1:17" s="13" customFormat="1" x14ac:dyDescent="0.25">
      <c r="A79" s="119" t="str">
        <f>'2.1'!A79</f>
        <v>MB207665</v>
      </c>
      <c r="B79" s="123" t="str">
        <f>'2.1'!B79</f>
        <v>KOPPOLU SUDARSAN RAHUL</v>
      </c>
      <c r="C79" s="119" t="str">
        <f>'2.1'!C79</f>
        <v>C</v>
      </c>
      <c r="D79" s="190">
        <v>4</v>
      </c>
      <c r="E79" s="192">
        <v>3</v>
      </c>
      <c r="F79" s="192">
        <v>4</v>
      </c>
      <c r="G79" s="192">
        <v>3</v>
      </c>
      <c r="H79" s="192"/>
      <c r="I79" s="192">
        <v>3</v>
      </c>
      <c r="J79" s="192"/>
      <c r="K79" s="192">
        <v>8</v>
      </c>
      <c r="L79" s="192"/>
      <c r="M79" s="192">
        <v>7</v>
      </c>
      <c r="N79" s="192">
        <v>9</v>
      </c>
      <c r="O79" s="192">
        <v>11</v>
      </c>
      <c r="P79" s="62"/>
      <c r="Q79" s="49">
        <f t="shared" si="2"/>
        <v>52</v>
      </c>
    </row>
    <row r="80" spans="1:17" s="13" customFormat="1" x14ac:dyDescent="0.25">
      <c r="A80" s="119" t="str">
        <f>'2.1'!A80</f>
        <v>MB207666</v>
      </c>
      <c r="B80" s="123" t="str">
        <f>'2.1'!B80</f>
        <v>KOUNDINYA.R</v>
      </c>
      <c r="C80" s="119" t="str">
        <f>'2.1'!C80</f>
        <v>B</v>
      </c>
      <c r="D80" s="190"/>
      <c r="E80" s="192">
        <v>4</v>
      </c>
      <c r="F80" s="192">
        <v>4</v>
      </c>
      <c r="G80" s="192">
        <v>5</v>
      </c>
      <c r="H80" s="192"/>
      <c r="I80" s="192"/>
      <c r="J80" s="192"/>
      <c r="K80" s="192">
        <v>10</v>
      </c>
      <c r="L80" s="192">
        <v>8</v>
      </c>
      <c r="M80" s="192">
        <v>9</v>
      </c>
      <c r="N80" s="192"/>
      <c r="O80" s="192">
        <v>9</v>
      </c>
      <c r="P80" s="62"/>
      <c r="Q80" s="49">
        <f t="shared" si="2"/>
        <v>49</v>
      </c>
    </row>
    <row r="81" spans="1:17" s="13" customFormat="1" x14ac:dyDescent="0.25">
      <c r="A81" s="119" t="str">
        <f>'2.1'!A81</f>
        <v>MB207667</v>
      </c>
      <c r="B81" s="123" t="str">
        <f>'2.1'!B81</f>
        <v>KRITIKA SHANTHARAM SHENOY</v>
      </c>
      <c r="C81" s="119" t="str">
        <f>'2.1'!C81</f>
        <v>B</v>
      </c>
      <c r="D81" s="190">
        <v>4</v>
      </c>
      <c r="E81" s="192">
        <v>4</v>
      </c>
      <c r="F81" s="192">
        <v>4</v>
      </c>
      <c r="G81" s="192">
        <v>4</v>
      </c>
      <c r="H81" s="192"/>
      <c r="I81" s="192"/>
      <c r="J81" s="192"/>
      <c r="K81" s="192">
        <v>8</v>
      </c>
      <c r="L81" s="192"/>
      <c r="M81" s="192">
        <v>10</v>
      </c>
      <c r="N81" s="192">
        <v>9</v>
      </c>
      <c r="O81" s="192">
        <v>12</v>
      </c>
      <c r="P81" s="62"/>
      <c r="Q81" s="49">
        <f t="shared" si="2"/>
        <v>55</v>
      </c>
    </row>
    <row r="82" spans="1:17" s="13" customFormat="1" x14ac:dyDescent="0.25">
      <c r="A82" s="119" t="str">
        <f>'2.1'!A82</f>
        <v>MB207668</v>
      </c>
      <c r="B82" s="123" t="str">
        <f>'2.1'!B82</f>
        <v>LIKHITH H K</v>
      </c>
      <c r="C82" s="119" t="str">
        <f>'2.1'!C82</f>
        <v>A</v>
      </c>
      <c r="D82" s="190">
        <v>3</v>
      </c>
      <c r="E82" s="192">
        <v>4</v>
      </c>
      <c r="F82" s="192">
        <v>3</v>
      </c>
      <c r="G82" s="192">
        <v>3</v>
      </c>
      <c r="H82" s="192"/>
      <c r="I82" s="192">
        <v>4</v>
      </c>
      <c r="J82" s="192"/>
      <c r="K82" s="192"/>
      <c r="L82" s="192">
        <v>5</v>
      </c>
      <c r="M82" s="192">
        <v>7</v>
      </c>
      <c r="N82" s="192">
        <v>8</v>
      </c>
      <c r="O82" s="192">
        <v>10</v>
      </c>
      <c r="P82" s="62"/>
      <c r="Q82" s="49">
        <f t="shared" si="2"/>
        <v>47</v>
      </c>
    </row>
    <row r="83" spans="1:17" s="13" customFormat="1" x14ac:dyDescent="0.25">
      <c r="A83" s="119" t="str">
        <f>'2.1'!A83</f>
        <v>MB207669</v>
      </c>
      <c r="B83" s="123" t="str">
        <f>'2.1'!B83</f>
        <v>M JANANI PRIYA</v>
      </c>
      <c r="C83" s="119" t="str">
        <f>'2.1'!C83</f>
        <v>A</v>
      </c>
      <c r="D83" s="190">
        <v>3</v>
      </c>
      <c r="E83" s="192"/>
      <c r="F83" s="192">
        <v>4</v>
      </c>
      <c r="G83" s="192">
        <v>4</v>
      </c>
      <c r="H83" s="192">
        <v>4</v>
      </c>
      <c r="I83" s="192"/>
      <c r="J83" s="192">
        <v>3</v>
      </c>
      <c r="K83" s="192">
        <v>8</v>
      </c>
      <c r="L83" s="192">
        <v>7</v>
      </c>
      <c r="M83" s="192"/>
      <c r="N83" s="192">
        <v>9</v>
      </c>
      <c r="O83" s="192">
        <v>12</v>
      </c>
      <c r="P83" s="62"/>
      <c r="Q83" s="49">
        <f t="shared" ref="Q83:Q146" si="3">SUM(D83:O83)</f>
        <v>54</v>
      </c>
    </row>
    <row r="84" spans="1:17" s="13" customFormat="1" x14ac:dyDescent="0.25">
      <c r="A84" s="119" t="str">
        <f>'2.1'!A84</f>
        <v>MB207670</v>
      </c>
      <c r="B84" s="123" t="str">
        <f>'2.1'!B84</f>
        <v>MAHESH S</v>
      </c>
      <c r="C84" s="119" t="str">
        <f>'2.1'!C84</f>
        <v>A</v>
      </c>
      <c r="D84" s="190"/>
      <c r="E84" s="192"/>
      <c r="F84" s="192">
        <v>4</v>
      </c>
      <c r="G84" s="192">
        <v>3</v>
      </c>
      <c r="H84" s="192"/>
      <c r="I84" s="192">
        <v>4</v>
      </c>
      <c r="J84" s="192"/>
      <c r="K84" s="192">
        <v>6</v>
      </c>
      <c r="L84" s="192"/>
      <c r="M84" s="192">
        <v>5</v>
      </c>
      <c r="N84" s="192">
        <v>8</v>
      </c>
      <c r="O84" s="192">
        <v>8</v>
      </c>
      <c r="P84" s="62"/>
      <c r="Q84" s="49">
        <f t="shared" si="3"/>
        <v>38</v>
      </c>
    </row>
    <row r="85" spans="1:17" s="13" customFormat="1" x14ac:dyDescent="0.25">
      <c r="A85" s="119" t="str">
        <f>'2.1'!A85</f>
        <v>MB207671</v>
      </c>
      <c r="B85" s="123" t="str">
        <f>'2.1'!B85</f>
        <v>MAHIMA HARISH BHAT</v>
      </c>
      <c r="C85" s="119" t="str">
        <f>'2.1'!C85</f>
        <v>B</v>
      </c>
      <c r="D85" s="190">
        <v>2</v>
      </c>
      <c r="E85" s="192"/>
      <c r="F85" s="192">
        <v>4</v>
      </c>
      <c r="G85" s="192">
        <v>4</v>
      </c>
      <c r="H85" s="192">
        <v>5</v>
      </c>
      <c r="I85" s="192">
        <v>4</v>
      </c>
      <c r="J85" s="192"/>
      <c r="K85" s="192"/>
      <c r="L85" s="192">
        <v>9</v>
      </c>
      <c r="M85" s="192">
        <v>9</v>
      </c>
      <c r="N85" s="192">
        <v>9</v>
      </c>
      <c r="O85" s="192">
        <v>10</v>
      </c>
      <c r="P85" s="62"/>
      <c r="Q85" s="49">
        <f t="shared" si="3"/>
        <v>56</v>
      </c>
    </row>
    <row r="86" spans="1:17" s="13" customFormat="1" x14ac:dyDescent="0.25">
      <c r="A86" s="119" t="str">
        <f>'2.1'!A86</f>
        <v>MB207672</v>
      </c>
      <c r="B86" s="123" t="str">
        <f>'2.1'!B86</f>
        <v>MALENDER S DEYANNAVAR</v>
      </c>
      <c r="C86" s="119" t="str">
        <f>'2.1'!C86</f>
        <v>B</v>
      </c>
      <c r="D86" s="190"/>
      <c r="E86" s="192">
        <v>2</v>
      </c>
      <c r="F86" s="192">
        <v>5</v>
      </c>
      <c r="G86" s="192">
        <v>4</v>
      </c>
      <c r="H86" s="192">
        <v>1</v>
      </c>
      <c r="I86" s="192">
        <v>5</v>
      </c>
      <c r="J86" s="192">
        <v>5</v>
      </c>
      <c r="K86" s="192"/>
      <c r="L86" s="192">
        <v>9</v>
      </c>
      <c r="M86" s="192"/>
      <c r="N86" s="192">
        <v>9</v>
      </c>
      <c r="O86" s="192">
        <v>10</v>
      </c>
      <c r="P86" s="62"/>
      <c r="Q86" s="49">
        <f t="shared" si="3"/>
        <v>50</v>
      </c>
    </row>
    <row r="87" spans="1:17" s="13" customFormat="1" x14ac:dyDescent="0.25">
      <c r="A87" s="119" t="str">
        <f>'2.1'!A87</f>
        <v>MB207673</v>
      </c>
      <c r="B87" s="123" t="str">
        <f>'2.1'!B87</f>
        <v>MANOJ K B</v>
      </c>
      <c r="C87" s="119" t="str">
        <f>'2.1'!C87</f>
        <v>C</v>
      </c>
      <c r="D87" s="190"/>
      <c r="E87" s="192"/>
      <c r="F87" s="192">
        <v>4</v>
      </c>
      <c r="G87" s="192">
        <v>4</v>
      </c>
      <c r="H87" s="192"/>
      <c r="I87" s="192">
        <v>3</v>
      </c>
      <c r="J87" s="192">
        <v>4</v>
      </c>
      <c r="K87" s="192">
        <v>9</v>
      </c>
      <c r="L87" s="192">
        <v>7</v>
      </c>
      <c r="M87" s="192"/>
      <c r="N87" s="192">
        <v>4</v>
      </c>
      <c r="O87" s="192">
        <v>12</v>
      </c>
      <c r="P87" s="62"/>
      <c r="Q87" s="49">
        <f t="shared" si="3"/>
        <v>47</v>
      </c>
    </row>
    <row r="88" spans="1:17" s="13" customFormat="1" x14ac:dyDescent="0.25">
      <c r="A88" s="119" t="str">
        <f>'2.1'!A88</f>
        <v>MB207674</v>
      </c>
      <c r="B88" s="123" t="str">
        <f>'2.1'!B88</f>
        <v>MANOJ.M</v>
      </c>
      <c r="C88" s="119" t="str">
        <f>'2.1'!C88</f>
        <v>B</v>
      </c>
      <c r="D88" s="190"/>
      <c r="E88" s="192">
        <v>3</v>
      </c>
      <c r="F88" s="192"/>
      <c r="G88" s="192">
        <v>4</v>
      </c>
      <c r="H88" s="192"/>
      <c r="I88" s="192">
        <v>4</v>
      </c>
      <c r="J88" s="192"/>
      <c r="K88" s="192">
        <v>8</v>
      </c>
      <c r="L88" s="192"/>
      <c r="M88" s="192">
        <v>9</v>
      </c>
      <c r="N88" s="192">
        <v>9</v>
      </c>
      <c r="O88" s="192">
        <v>12</v>
      </c>
      <c r="P88" s="62"/>
      <c r="Q88" s="49">
        <f t="shared" si="3"/>
        <v>49</v>
      </c>
    </row>
    <row r="89" spans="1:17" s="13" customFormat="1" x14ac:dyDescent="0.25">
      <c r="A89" s="119" t="str">
        <f>'2.1'!A89</f>
        <v>MB207675</v>
      </c>
      <c r="B89" s="123" t="str">
        <f>'2.1'!B89</f>
        <v>MANU KIRAN H K</v>
      </c>
      <c r="C89" s="119" t="str">
        <f>'2.1'!C89</f>
        <v>A</v>
      </c>
      <c r="D89" s="190">
        <v>3</v>
      </c>
      <c r="E89" s="192">
        <v>2</v>
      </c>
      <c r="F89" s="192">
        <v>2</v>
      </c>
      <c r="G89" s="192">
        <v>4</v>
      </c>
      <c r="H89" s="192"/>
      <c r="I89" s="192"/>
      <c r="J89" s="192">
        <v>3</v>
      </c>
      <c r="K89" s="192">
        <v>7</v>
      </c>
      <c r="L89" s="192">
        <v>6</v>
      </c>
      <c r="M89" s="192"/>
      <c r="N89" s="192">
        <v>8</v>
      </c>
      <c r="O89" s="192">
        <v>9</v>
      </c>
      <c r="P89" s="62"/>
      <c r="Q89" s="49">
        <f t="shared" si="3"/>
        <v>44</v>
      </c>
    </row>
    <row r="90" spans="1:17" s="13" customFormat="1" x14ac:dyDescent="0.25">
      <c r="A90" s="119" t="str">
        <f>'2.1'!A90</f>
        <v>MB207676</v>
      </c>
      <c r="B90" s="123" t="str">
        <f>'2.1'!B90</f>
        <v>MAYUR K.S</v>
      </c>
      <c r="C90" s="119" t="str">
        <f>'2.1'!C90</f>
        <v>B</v>
      </c>
      <c r="D90" s="190">
        <v>4</v>
      </c>
      <c r="E90" s="192"/>
      <c r="F90" s="192">
        <v>5</v>
      </c>
      <c r="G90" s="192">
        <v>2</v>
      </c>
      <c r="H90" s="192"/>
      <c r="I90" s="192">
        <v>3</v>
      </c>
      <c r="J90" s="192"/>
      <c r="K90" s="192"/>
      <c r="L90" s="192">
        <v>8</v>
      </c>
      <c r="M90" s="192">
        <v>8</v>
      </c>
      <c r="N90" s="192">
        <v>8</v>
      </c>
      <c r="O90" s="192"/>
      <c r="P90" s="62"/>
      <c r="Q90" s="49">
        <f t="shared" si="3"/>
        <v>38</v>
      </c>
    </row>
    <row r="91" spans="1:17" s="13" customFormat="1" x14ac:dyDescent="0.25">
      <c r="A91" s="119" t="str">
        <f>'2.1'!A91</f>
        <v>MB207677</v>
      </c>
      <c r="B91" s="123" t="str">
        <f>'2.1'!B91</f>
        <v>MEGHANA VINAYAK HEGDE</v>
      </c>
      <c r="C91" s="119" t="str">
        <f>'2.1'!C91</f>
        <v>B</v>
      </c>
      <c r="D91" s="190">
        <v>4</v>
      </c>
      <c r="E91" s="192">
        <v>4</v>
      </c>
      <c r="F91" s="192">
        <v>4</v>
      </c>
      <c r="G91" s="192">
        <v>4</v>
      </c>
      <c r="H91" s="192"/>
      <c r="I91" s="192">
        <v>5</v>
      </c>
      <c r="J91" s="192"/>
      <c r="K91" s="192">
        <v>8</v>
      </c>
      <c r="L91" s="192"/>
      <c r="M91" s="192">
        <v>9</v>
      </c>
      <c r="N91" s="192">
        <v>9</v>
      </c>
      <c r="O91" s="192">
        <v>10</v>
      </c>
      <c r="P91" s="62"/>
      <c r="Q91" s="49">
        <f t="shared" si="3"/>
        <v>57</v>
      </c>
    </row>
    <row r="92" spans="1:17" s="13" customFormat="1" x14ac:dyDescent="0.25">
      <c r="A92" s="119" t="str">
        <f>'2.1'!A92</f>
        <v>MB207678</v>
      </c>
      <c r="B92" s="123" t="str">
        <f>'2.1'!B92</f>
        <v>MISHANA MOTESH DSOUZA</v>
      </c>
      <c r="C92" s="119" t="str">
        <f>'2.1'!C92</f>
        <v>B</v>
      </c>
      <c r="D92" s="190">
        <v>5</v>
      </c>
      <c r="E92" s="192">
        <v>3</v>
      </c>
      <c r="F92" s="192">
        <v>5</v>
      </c>
      <c r="G92" s="192">
        <v>4</v>
      </c>
      <c r="H92" s="192"/>
      <c r="I92" s="192">
        <v>5</v>
      </c>
      <c r="J92" s="192"/>
      <c r="K92" s="192">
        <v>9</v>
      </c>
      <c r="L92" s="192"/>
      <c r="M92" s="192">
        <v>9</v>
      </c>
      <c r="N92" s="192">
        <v>9</v>
      </c>
      <c r="O92" s="192">
        <v>12</v>
      </c>
      <c r="P92" s="62"/>
      <c r="Q92" s="49">
        <f t="shared" si="3"/>
        <v>61</v>
      </c>
    </row>
    <row r="93" spans="1:17" s="13" customFormat="1" x14ac:dyDescent="0.25">
      <c r="A93" s="119" t="str">
        <f>'2.1'!A93</f>
        <v>MB207679</v>
      </c>
      <c r="B93" s="123" t="str">
        <f>'2.1'!B93</f>
        <v>MOHAMADASADIQ MULLA</v>
      </c>
      <c r="C93" s="119" t="str">
        <f>'2.1'!C93</f>
        <v>B</v>
      </c>
      <c r="D93" s="190">
        <v>4</v>
      </c>
      <c r="E93" s="192">
        <v>4</v>
      </c>
      <c r="F93" s="192">
        <v>4</v>
      </c>
      <c r="G93" s="192">
        <v>4</v>
      </c>
      <c r="H93" s="192"/>
      <c r="I93" s="192">
        <v>3</v>
      </c>
      <c r="J93" s="192"/>
      <c r="K93" s="192">
        <v>9</v>
      </c>
      <c r="L93" s="192"/>
      <c r="M93" s="192">
        <v>8</v>
      </c>
      <c r="N93" s="192">
        <v>9</v>
      </c>
      <c r="O93" s="192">
        <v>10</v>
      </c>
      <c r="P93" s="62"/>
      <c r="Q93" s="49">
        <f t="shared" si="3"/>
        <v>55</v>
      </c>
    </row>
    <row r="94" spans="1:17" s="13" customFormat="1" x14ac:dyDescent="0.25">
      <c r="A94" s="119" t="str">
        <f>'2.1'!A94</f>
        <v>MB207680</v>
      </c>
      <c r="B94" s="123" t="str">
        <f>'2.1'!B94</f>
        <v>MOHAMED SAIFUDDIN F</v>
      </c>
      <c r="C94" s="119" t="str">
        <f>'2.1'!C94</f>
        <v>C</v>
      </c>
      <c r="D94" s="190">
        <v>4</v>
      </c>
      <c r="E94" s="192"/>
      <c r="F94" s="192">
        <v>5</v>
      </c>
      <c r="G94" s="192">
        <v>5</v>
      </c>
      <c r="H94" s="192"/>
      <c r="I94" s="192">
        <v>5</v>
      </c>
      <c r="J94" s="192">
        <v>4</v>
      </c>
      <c r="K94" s="192">
        <v>9</v>
      </c>
      <c r="L94" s="192">
        <v>8</v>
      </c>
      <c r="M94" s="192"/>
      <c r="N94" s="192">
        <v>9</v>
      </c>
      <c r="O94" s="192">
        <v>12</v>
      </c>
      <c r="P94" s="62"/>
      <c r="Q94" s="49">
        <f t="shared" si="3"/>
        <v>61</v>
      </c>
    </row>
    <row r="95" spans="1:17" s="13" customFormat="1" x14ac:dyDescent="0.25">
      <c r="A95" s="119" t="str">
        <f>'2.1'!A95</f>
        <v>MB207681</v>
      </c>
      <c r="B95" s="123" t="str">
        <f>'2.1'!B95</f>
        <v>MOHAMMED MOHASIN YARNAL</v>
      </c>
      <c r="C95" s="119" t="str">
        <f>'2.1'!C95</f>
        <v>C</v>
      </c>
      <c r="D95" s="190">
        <v>4</v>
      </c>
      <c r="E95" s="192"/>
      <c r="F95" s="192">
        <v>5</v>
      </c>
      <c r="G95" s="192">
        <v>5</v>
      </c>
      <c r="H95" s="192"/>
      <c r="I95" s="192">
        <v>4</v>
      </c>
      <c r="J95" s="192">
        <v>4</v>
      </c>
      <c r="K95" s="192">
        <v>9</v>
      </c>
      <c r="L95" s="192"/>
      <c r="M95" s="192">
        <v>8</v>
      </c>
      <c r="N95" s="192">
        <v>8</v>
      </c>
      <c r="O95" s="192">
        <v>12</v>
      </c>
      <c r="P95" s="62"/>
      <c r="Q95" s="49">
        <f>SUM(D95:O95)</f>
        <v>59</v>
      </c>
    </row>
    <row r="96" spans="1:17" s="13" customFormat="1" x14ac:dyDescent="0.25">
      <c r="A96" s="119" t="str">
        <f>'2.1'!A96</f>
        <v>MB207682</v>
      </c>
      <c r="B96" s="123" t="str">
        <f>'2.1'!B96</f>
        <v>MONISHA M</v>
      </c>
      <c r="C96" s="119" t="str">
        <f>'2.1'!C96</f>
        <v>C</v>
      </c>
      <c r="D96" s="190">
        <v>4</v>
      </c>
      <c r="E96" s="192">
        <v>4</v>
      </c>
      <c r="F96" s="192">
        <v>5</v>
      </c>
      <c r="G96" s="192">
        <v>5</v>
      </c>
      <c r="H96" s="192"/>
      <c r="I96" s="192">
        <v>5</v>
      </c>
      <c r="J96" s="192"/>
      <c r="K96" s="192">
        <v>9</v>
      </c>
      <c r="L96" s="192"/>
      <c r="M96" s="192">
        <v>9</v>
      </c>
      <c r="N96" s="192">
        <v>9</v>
      </c>
      <c r="O96" s="192">
        <v>12</v>
      </c>
      <c r="P96" s="62"/>
      <c r="Q96" s="49">
        <f t="shared" si="3"/>
        <v>62</v>
      </c>
    </row>
    <row r="97" spans="1:17" s="13" customFormat="1" x14ac:dyDescent="0.25">
      <c r="A97" s="119" t="str">
        <f>'2.1'!A97</f>
        <v>MB207683</v>
      </c>
      <c r="B97" s="123" t="str">
        <f>'2.1'!B97</f>
        <v>MRUTYUNJAYA SANGRESAKOPPA</v>
      </c>
      <c r="C97" s="119" t="str">
        <f>'2.1'!C97</f>
        <v>C</v>
      </c>
      <c r="D97" s="190">
        <v>4</v>
      </c>
      <c r="E97" s="192">
        <v>4</v>
      </c>
      <c r="F97" s="192">
        <v>5</v>
      </c>
      <c r="G97" s="192">
        <v>4</v>
      </c>
      <c r="H97" s="192"/>
      <c r="I97" s="192">
        <v>3</v>
      </c>
      <c r="J97" s="192"/>
      <c r="K97" s="192">
        <v>9</v>
      </c>
      <c r="L97" s="192">
        <v>7</v>
      </c>
      <c r="M97" s="192"/>
      <c r="N97" s="192">
        <v>9</v>
      </c>
      <c r="O97" s="192">
        <v>12</v>
      </c>
      <c r="P97" s="62"/>
      <c r="Q97" s="49">
        <f t="shared" si="3"/>
        <v>57</v>
      </c>
    </row>
    <row r="98" spans="1:17" s="13" customFormat="1" x14ac:dyDescent="0.25">
      <c r="A98" s="119" t="str">
        <f>'2.1'!A98</f>
        <v>MB207684</v>
      </c>
      <c r="B98" s="123" t="str">
        <f>'2.1'!B98</f>
        <v>N PRATHIBHA</v>
      </c>
      <c r="C98" s="119" t="str">
        <f>'2.1'!C98</f>
        <v>C</v>
      </c>
      <c r="D98" s="190">
        <v>3</v>
      </c>
      <c r="E98" s="192">
        <v>3</v>
      </c>
      <c r="F98" s="192">
        <v>5</v>
      </c>
      <c r="G98" s="192"/>
      <c r="H98" s="192"/>
      <c r="I98" s="192">
        <v>4</v>
      </c>
      <c r="J98" s="192">
        <v>3</v>
      </c>
      <c r="K98" s="192">
        <v>6</v>
      </c>
      <c r="L98" s="192"/>
      <c r="M98" s="192">
        <v>8</v>
      </c>
      <c r="N98" s="192"/>
      <c r="O98" s="192">
        <v>13</v>
      </c>
      <c r="P98" s="62"/>
      <c r="Q98" s="49">
        <f t="shared" si="3"/>
        <v>45</v>
      </c>
    </row>
    <row r="99" spans="1:17" s="13" customFormat="1" x14ac:dyDescent="0.25">
      <c r="A99" s="119" t="str">
        <f>'2.1'!A99</f>
        <v>MB207685</v>
      </c>
      <c r="B99" s="123" t="str">
        <f>'2.1'!B99</f>
        <v>NAVANDHAR NIKHIL MANISH</v>
      </c>
      <c r="C99" s="119" t="str">
        <f>'2.1'!C99</f>
        <v>A</v>
      </c>
      <c r="D99" s="190">
        <v>3</v>
      </c>
      <c r="E99" s="192">
        <v>4</v>
      </c>
      <c r="F99" s="192">
        <v>2</v>
      </c>
      <c r="G99" s="192">
        <v>3</v>
      </c>
      <c r="H99" s="192"/>
      <c r="I99" s="192">
        <v>4</v>
      </c>
      <c r="J99" s="192"/>
      <c r="K99" s="192"/>
      <c r="L99" s="192">
        <v>4</v>
      </c>
      <c r="M99" s="192">
        <v>8</v>
      </c>
      <c r="N99" s="192">
        <v>6</v>
      </c>
      <c r="O99" s="192">
        <v>8</v>
      </c>
      <c r="P99" s="62"/>
      <c r="Q99" s="49">
        <f t="shared" si="3"/>
        <v>42</v>
      </c>
    </row>
    <row r="100" spans="1:17" s="13" customFormat="1" x14ac:dyDescent="0.25">
      <c r="A100" s="119" t="str">
        <f>'2.1'!A100</f>
        <v>MB207686</v>
      </c>
      <c r="B100" s="123" t="str">
        <f>'2.1'!B100</f>
        <v>NEHA CHIDAMBAR KULKARNI</v>
      </c>
      <c r="C100" s="119" t="str">
        <f>'2.1'!C100</f>
        <v>B</v>
      </c>
      <c r="D100" s="190">
        <v>3</v>
      </c>
      <c r="E100" s="192"/>
      <c r="F100" s="192">
        <v>3</v>
      </c>
      <c r="G100" s="192">
        <v>3</v>
      </c>
      <c r="H100" s="192"/>
      <c r="I100" s="192">
        <v>3</v>
      </c>
      <c r="J100" s="192"/>
      <c r="K100" s="192">
        <v>9</v>
      </c>
      <c r="L100" s="192"/>
      <c r="M100" s="192">
        <v>8</v>
      </c>
      <c r="N100" s="192">
        <v>8</v>
      </c>
      <c r="O100" s="192">
        <v>10</v>
      </c>
      <c r="P100" s="62"/>
      <c r="Q100" s="49">
        <f t="shared" si="3"/>
        <v>47</v>
      </c>
    </row>
    <row r="101" spans="1:17" s="13" customFormat="1" x14ac:dyDescent="0.25">
      <c r="A101" s="119" t="str">
        <f>'2.1'!A101</f>
        <v>MB207687</v>
      </c>
      <c r="B101" s="123" t="str">
        <f>'2.1'!B101</f>
        <v>NIKHIL S KOTIAN</v>
      </c>
      <c r="C101" s="119" t="str">
        <f>'2.1'!C101</f>
        <v>B</v>
      </c>
      <c r="D101" s="190">
        <v>3</v>
      </c>
      <c r="E101" s="192"/>
      <c r="F101" s="192">
        <v>4</v>
      </c>
      <c r="G101" s="192">
        <v>3</v>
      </c>
      <c r="H101" s="192"/>
      <c r="I101" s="192">
        <v>4</v>
      </c>
      <c r="J101" s="192">
        <v>4</v>
      </c>
      <c r="K101" s="192">
        <v>8</v>
      </c>
      <c r="L101" s="192">
        <v>9</v>
      </c>
      <c r="M101" s="192"/>
      <c r="N101" s="192">
        <v>8</v>
      </c>
      <c r="O101" s="192">
        <v>10</v>
      </c>
      <c r="P101" s="62"/>
      <c r="Q101" s="49">
        <f t="shared" si="3"/>
        <v>53</v>
      </c>
    </row>
    <row r="102" spans="1:17" s="13" customFormat="1" x14ac:dyDescent="0.25">
      <c r="A102" s="119" t="str">
        <f>'2.1'!A102</f>
        <v>MB207688</v>
      </c>
      <c r="B102" s="123" t="str">
        <f>'2.1'!B102</f>
        <v>NIKITA</v>
      </c>
      <c r="C102" s="119" t="str">
        <f>'2.1'!C102</f>
        <v>B</v>
      </c>
      <c r="D102" s="190">
        <v>4</v>
      </c>
      <c r="E102" s="192">
        <v>4</v>
      </c>
      <c r="F102" s="192">
        <v>4</v>
      </c>
      <c r="G102" s="192">
        <v>4</v>
      </c>
      <c r="H102" s="192"/>
      <c r="I102" s="192"/>
      <c r="J102" s="192">
        <v>4</v>
      </c>
      <c r="K102" s="192">
        <v>8</v>
      </c>
      <c r="L102" s="192"/>
      <c r="M102" s="192">
        <v>9</v>
      </c>
      <c r="N102" s="192">
        <v>9</v>
      </c>
      <c r="O102" s="192">
        <v>10</v>
      </c>
      <c r="P102" s="62"/>
      <c r="Q102" s="49">
        <f t="shared" si="3"/>
        <v>56</v>
      </c>
    </row>
    <row r="103" spans="1:17" s="13" customFormat="1" x14ac:dyDescent="0.25">
      <c r="A103" s="119" t="str">
        <f>'2.1'!A103</f>
        <v>MB207689</v>
      </c>
      <c r="B103" s="123" t="str">
        <f>'2.1'!B103</f>
        <v>NIRANJAN M</v>
      </c>
      <c r="C103" s="119" t="str">
        <f>'2.1'!C103</f>
        <v>B</v>
      </c>
      <c r="D103" s="190">
        <v>4</v>
      </c>
      <c r="E103" s="192"/>
      <c r="F103" s="192">
        <v>4</v>
      </c>
      <c r="G103" s="192">
        <v>4</v>
      </c>
      <c r="H103" s="192"/>
      <c r="I103" s="192">
        <v>4</v>
      </c>
      <c r="J103" s="192">
        <v>4</v>
      </c>
      <c r="K103" s="192">
        <v>8</v>
      </c>
      <c r="L103" s="192">
        <v>9</v>
      </c>
      <c r="M103" s="192"/>
      <c r="N103" s="192">
        <v>8</v>
      </c>
      <c r="O103" s="192">
        <v>10</v>
      </c>
      <c r="P103" s="62"/>
      <c r="Q103" s="49">
        <f t="shared" si="3"/>
        <v>55</v>
      </c>
    </row>
    <row r="104" spans="1:17" s="13" customFormat="1" x14ac:dyDescent="0.25">
      <c r="A104" s="119" t="str">
        <f>'2.1'!A104</f>
        <v>MB207690</v>
      </c>
      <c r="B104" s="123" t="str">
        <f>'2.1'!B104</f>
        <v>NISHA T</v>
      </c>
      <c r="C104" s="119" t="str">
        <f>'2.1'!C104</f>
        <v>B</v>
      </c>
      <c r="D104" s="190">
        <v>4</v>
      </c>
      <c r="E104" s="192"/>
      <c r="F104" s="192">
        <v>5</v>
      </c>
      <c r="G104" s="192"/>
      <c r="H104" s="192"/>
      <c r="I104" s="192">
        <v>4</v>
      </c>
      <c r="J104" s="192">
        <v>4</v>
      </c>
      <c r="K104" s="192">
        <v>8</v>
      </c>
      <c r="L104" s="192"/>
      <c r="M104" s="192">
        <v>9</v>
      </c>
      <c r="N104" s="192">
        <v>8</v>
      </c>
      <c r="O104" s="192">
        <v>12</v>
      </c>
      <c r="P104" s="62"/>
      <c r="Q104" s="49">
        <f t="shared" si="3"/>
        <v>54</v>
      </c>
    </row>
    <row r="105" spans="1:17" s="13" customFormat="1" x14ac:dyDescent="0.25">
      <c r="A105" s="119" t="str">
        <f>'2.1'!A105</f>
        <v>MB207691</v>
      </c>
      <c r="B105" s="123" t="str">
        <f>'2.1'!B105</f>
        <v>NISHANT KUMAR SHARMA</v>
      </c>
      <c r="C105" s="119" t="str">
        <f>'2.1'!C105</f>
        <v>A</v>
      </c>
      <c r="D105" s="190"/>
      <c r="E105" s="192">
        <v>3</v>
      </c>
      <c r="F105" s="192">
        <v>4</v>
      </c>
      <c r="G105" s="192">
        <v>3</v>
      </c>
      <c r="H105" s="192"/>
      <c r="I105" s="192">
        <v>4</v>
      </c>
      <c r="J105" s="192"/>
      <c r="K105" s="192">
        <v>9</v>
      </c>
      <c r="L105" s="192"/>
      <c r="M105" s="192">
        <v>8</v>
      </c>
      <c r="N105" s="192">
        <v>9</v>
      </c>
      <c r="O105" s="192">
        <v>12</v>
      </c>
      <c r="P105" s="62"/>
      <c r="Q105" s="49">
        <f t="shared" si="3"/>
        <v>52</v>
      </c>
    </row>
    <row r="106" spans="1:17" s="13" customFormat="1" x14ac:dyDescent="0.25">
      <c r="A106" s="119" t="str">
        <f>'2.1'!A106</f>
        <v>MB207692</v>
      </c>
      <c r="B106" s="123" t="str">
        <f>'2.1'!B106</f>
        <v>P RAHUL SINGH</v>
      </c>
      <c r="C106" s="119" t="str">
        <f>'2.1'!C106</f>
        <v>C</v>
      </c>
      <c r="D106" s="190"/>
      <c r="E106" s="192"/>
      <c r="F106" s="192">
        <v>3</v>
      </c>
      <c r="G106" s="192">
        <v>5</v>
      </c>
      <c r="H106" s="192"/>
      <c r="I106" s="192">
        <v>5</v>
      </c>
      <c r="J106" s="192">
        <v>4</v>
      </c>
      <c r="K106" s="192">
        <v>9</v>
      </c>
      <c r="L106" s="192">
        <v>8</v>
      </c>
      <c r="M106" s="192"/>
      <c r="N106" s="192">
        <v>9</v>
      </c>
      <c r="O106" s="192">
        <v>12</v>
      </c>
      <c r="P106" s="62"/>
      <c r="Q106" s="49">
        <f t="shared" si="3"/>
        <v>55</v>
      </c>
    </row>
    <row r="107" spans="1:17" s="13" customFormat="1" x14ac:dyDescent="0.25">
      <c r="A107" s="119" t="str">
        <f>'2.1'!A107</f>
        <v>MB207693</v>
      </c>
      <c r="B107" s="123" t="str">
        <f>'2.1'!B107</f>
        <v>PHALGUNI P</v>
      </c>
      <c r="C107" s="119" t="str">
        <f>'2.1'!C107</f>
        <v>B</v>
      </c>
      <c r="D107" s="190">
        <v>4</v>
      </c>
      <c r="E107" s="192">
        <v>4</v>
      </c>
      <c r="F107" s="192">
        <v>5</v>
      </c>
      <c r="G107" s="192">
        <v>4</v>
      </c>
      <c r="H107" s="192">
        <v>4</v>
      </c>
      <c r="I107" s="192"/>
      <c r="J107" s="192"/>
      <c r="K107" s="192">
        <v>8</v>
      </c>
      <c r="L107" s="192"/>
      <c r="M107" s="192">
        <v>9</v>
      </c>
      <c r="N107" s="192">
        <v>8</v>
      </c>
      <c r="O107" s="192">
        <v>10</v>
      </c>
      <c r="P107" s="62"/>
      <c r="Q107" s="49">
        <f t="shared" si="3"/>
        <v>56</v>
      </c>
    </row>
    <row r="108" spans="1:17" s="13" customFormat="1" x14ac:dyDescent="0.25">
      <c r="A108" s="119" t="str">
        <f>'2.1'!A108</f>
        <v>MB207694</v>
      </c>
      <c r="B108" s="123" t="str">
        <f>'2.1'!B108</f>
        <v>PRAJNA</v>
      </c>
      <c r="C108" s="119" t="str">
        <f>'2.1'!C108</f>
        <v>A</v>
      </c>
      <c r="D108" s="190"/>
      <c r="E108" s="192">
        <v>4</v>
      </c>
      <c r="F108" s="192">
        <v>4</v>
      </c>
      <c r="G108" s="192">
        <v>4</v>
      </c>
      <c r="H108" s="192"/>
      <c r="I108" s="192">
        <v>4</v>
      </c>
      <c r="J108" s="192"/>
      <c r="K108" s="192">
        <v>9</v>
      </c>
      <c r="L108" s="192"/>
      <c r="M108" s="192">
        <v>8</v>
      </c>
      <c r="N108" s="192">
        <v>9</v>
      </c>
      <c r="O108" s="192">
        <v>12</v>
      </c>
      <c r="P108" s="62"/>
      <c r="Q108" s="49">
        <f t="shared" si="3"/>
        <v>54</v>
      </c>
    </row>
    <row r="109" spans="1:17" s="13" customFormat="1" x14ac:dyDescent="0.25">
      <c r="A109" s="119" t="str">
        <f>'2.1'!A109</f>
        <v>MB207695</v>
      </c>
      <c r="B109" s="123" t="str">
        <f>'2.1'!B109</f>
        <v>PRAJNA SHETTY</v>
      </c>
      <c r="C109" s="119" t="str">
        <f>'2.1'!C109</f>
        <v>A</v>
      </c>
      <c r="D109" s="190">
        <v>4</v>
      </c>
      <c r="E109" s="192">
        <v>4</v>
      </c>
      <c r="F109" s="192"/>
      <c r="G109" s="192">
        <v>3</v>
      </c>
      <c r="H109" s="192"/>
      <c r="I109" s="192">
        <v>4</v>
      </c>
      <c r="J109" s="192">
        <v>3</v>
      </c>
      <c r="K109" s="192">
        <v>7</v>
      </c>
      <c r="L109" s="192">
        <v>6</v>
      </c>
      <c r="M109" s="192"/>
      <c r="N109" s="192">
        <v>8</v>
      </c>
      <c r="O109" s="192">
        <v>10</v>
      </c>
      <c r="P109" s="62"/>
      <c r="Q109" s="49">
        <f t="shared" si="3"/>
        <v>49</v>
      </c>
    </row>
    <row r="110" spans="1:17" s="13" customFormat="1" x14ac:dyDescent="0.25">
      <c r="A110" s="119" t="str">
        <f>'2.1'!A110</f>
        <v>MB207696</v>
      </c>
      <c r="B110" s="123" t="str">
        <f>'2.1'!B110</f>
        <v>PRARTHANA SINGRI</v>
      </c>
      <c r="C110" s="119" t="str">
        <f>'2.1'!C110</f>
        <v>C</v>
      </c>
      <c r="D110" s="190">
        <v>4</v>
      </c>
      <c r="E110" s="192"/>
      <c r="F110" s="192">
        <v>3</v>
      </c>
      <c r="G110" s="192">
        <v>4</v>
      </c>
      <c r="H110" s="192"/>
      <c r="I110" s="192">
        <v>4</v>
      </c>
      <c r="J110" s="192">
        <v>4</v>
      </c>
      <c r="K110" s="192">
        <v>9</v>
      </c>
      <c r="L110" s="192">
        <v>8</v>
      </c>
      <c r="M110" s="192"/>
      <c r="N110" s="192">
        <v>8</v>
      </c>
      <c r="O110" s="192">
        <v>12</v>
      </c>
      <c r="P110" s="62"/>
      <c r="Q110" s="49">
        <f t="shared" si="3"/>
        <v>56</v>
      </c>
    </row>
    <row r="111" spans="1:17" s="13" customFormat="1" x14ac:dyDescent="0.25">
      <c r="A111" s="119" t="str">
        <f>'2.1'!A111</f>
        <v>MB207697</v>
      </c>
      <c r="B111" s="123" t="str">
        <f>'2.1'!B111</f>
        <v>PRARTHANA UPADHYAYA</v>
      </c>
      <c r="C111" s="119" t="str">
        <f>'2.1'!C111</f>
        <v>B</v>
      </c>
      <c r="D111" s="190">
        <v>4</v>
      </c>
      <c r="E111" s="192">
        <v>4</v>
      </c>
      <c r="F111" s="192">
        <v>5</v>
      </c>
      <c r="G111" s="192">
        <v>4</v>
      </c>
      <c r="H111" s="192"/>
      <c r="I111" s="192">
        <v>4</v>
      </c>
      <c r="J111" s="192"/>
      <c r="K111" s="192">
        <v>9</v>
      </c>
      <c r="L111" s="192"/>
      <c r="M111" s="192">
        <v>9</v>
      </c>
      <c r="N111" s="192">
        <v>8</v>
      </c>
      <c r="O111" s="192">
        <v>10</v>
      </c>
      <c r="P111" s="62"/>
      <c r="Q111" s="49">
        <f t="shared" si="3"/>
        <v>57</v>
      </c>
    </row>
    <row r="112" spans="1:17" s="13" customFormat="1" x14ac:dyDescent="0.25">
      <c r="A112" s="119" t="str">
        <f>'2.1'!A112</f>
        <v>MB207698</v>
      </c>
      <c r="B112" s="123" t="str">
        <f>'2.1'!B112</f>
        <v>PRASHANTH</v>
      </c>
      <c r="C112" s="119" t="str">
        <f>'2.1'!C112</f>
        <v>C</v>
      </c>
      <c r="D112" s="190">
        <v>4</v>
      </c>
      <c r="E112" s="192"/>
      <c r="F112" s="192">
        <v>4</v>
      </c>
      <c r="G112" s="192">
        <v>4</v>
      </c>
      <c r="H112" s="192"/>
      <c r="I112" s="192">
        <v>4</v>
      </c>
      <c r="J112" s="192">
        <v>3</v>
      </c>
      <c r="K112" s="192">
        <v>9</v>
      </c>
      <c r="L112" s="192">
        <v>9</v>
      </c>
      <c r="M112" s="192"/>
      <c r="N112" s="192">
        <v>8</v>
      </c>
      <c r="O112" s="192">
        <v>11</v>
      </c>
      <c r="P112" s="62"/>
      <c r="Q112" s="49">
        <f t="shared" si="3"/>
        <v>56</v>
      </c>
    </row>
    <row r="113" spans="1:17" s="13" customFormat="1" x14ac:dyDescent="0.25">
      <c r="A113" s="119" t="str">
        <f>'2.1'!A113</f>
        <v>MB207699</v>
      </c>
      <c r="B113" s="123" t="str">
        <f>'2.1'!B113</f>
        <v>PRATEEK PRABHU RAMANNAVAR</v>
      </c>
      <c r="C113" s="119" t="str">
        <f>'2.1'!C113</f>
        <v>C</v>
      </c>
      <c r="D113" s="190">
        <v>3</v>
      </c>
      <c r="E113" s="192">
        <v>4</v>
      </c>
      <c r="F113" s="192"/>
      <c r="G113" s="192">
        <v>4</v>
      </c>
      <c r="H113" s="192"/>
      <c r="I113" s="192">
        <v>5</v>
      </c>
      <c r="J113" s="192"/>
      <c r="K113" s="192"/>
      <c r="L113" s="192">
        <v>6</v>
      </c>
      <c r="M113" s="192"/>
      <c r="N113" s="192">
        <v>9</v>
      </c>
      <c r="O113" s="192">
        <v>8</v>
      </c>
      <c r="P113" s="62"/>
      <c r="Q113" s="49">
        <f t="shared" si="3"/>
        <v>39</v>
      </c>
    </row>
    <row r="114" spans="1:17" s="13" customFormat="1" x14ac:dyDescent="0.25">
      <c r="A114" s="119" t="str">
        <f>'2.1'!A114</f>
        <v>MB207700</v>
      </c>
      <c r="B114" s="123" t="str">
        <f>'2.1'!B114</f>
        <v>PRATEEKSHA R CHUNGANI</v>
      </c>
      <c r="C114" s="119" t="str">
        <f>'2.1'!C114</f>
        <v>A</v>
      </c>
      <c r="D114" s="190">
        <v>4</v>
      </c>
      <c r="E114" s="192"/>
      <c r="F114" s="192">
        <v>5</v>
      </c>
      <c r="G114" s="192"/>
      <c r="H114" s="192"/>
      <c r="I114" s="192">
        <v>4</v>
      </c>
      <c r="J114" s="192"/>
      <c r="K114" s="192"/>
      <c r="L114" s="192">
        <v>7</v>
      </c>
      <c r="M114" s="192">
        <v>8</v>
      </c>
      <c r="N114" s="192">
        <v>9</v>
      </c>
      <c r="O114" s="192">
        <v>13</v>
      </c>
      <c r="P114" s="62"/>
      <c r="Q114" s="49">
        <f t="shared" si="3"/>
        <v>50</v>
      </c>
    </row>
    <row r="115" spans="1:17" s="13" customFormat="1" x14ac:dyDescent="0.25">
      <c r="A115" s="119" t="str">
        <f>'2.1'!A115</f>
        <v>MB207701</v>
      </c>
      <c r="B115" s="123" t="str">
        <f>'2.1'!B115</f>
        <v>PRATIK</v>
      </c>
      <c r="C115" s="119" t="str">
        <f>'2.1'!C115</f>
        <v>B</v>
      </c>
      <c r="D115" s="190">
        <v>4</v>
      </c>
      <c r="E115" s="192">
        <v>4</v>
      </c>
      <c r="F115" s="192">
        <v>3</v>
      </c>
      <c r="G115" s="192">
        <v>4</v>
      </c>
      <c r="H115" s="192"/>
      <c r="I115" s="192">
        <v>4</v>
      </c>
      <c r="J115" s="192"/>
      <c r="K115" s="192">
        <v>9</v>
      </c>
      <c r="L115" s="192"/>
      <c r="M115" s="192">
        <v>9</v>
      </c>
      <c r="N115" s="192"/>
      <c r="O115" s="192">
        <v>12</v>
      </c>
      <c r="P115" s="62"/>
      <c r="Q115" s="49">
        <f t="shared" si="3"/>
        <v>49</v>
      </c>
    </row>
    <row r="116" spans="1:17" s="13" customFormat="1" x14ac:dyDescent="0.25">
      <c r="A116" s="119" t="str">
        <f>'2.1'!A116</f>
        <v>MB207702</v>
      </c>
      <c r="B116" s="123" t="str">
        <f>'2.1'!B116</f>
        <v>PRINSON DLIMA</v>
      </c>
      <c r="C116" s="119" t="str">
        <f>'2.1'!C116</f>
        <v>A</v>
      </c>
      <c r="D116" s="190"/>
      <c r="E116" s="192">
        <v>4</v>
      </c>
      <c r="F116" s="192">
        <v>4</v>
      </c>
      <c r="G116" s="192">
        <v>5</v>
      </c>
      <c r="H116" s="192">
        <v>3</v>
      </c>
      <c r="I116" s="192">
        <v>4</v>
      </c>
      <c r="J116" s="192"/>
      <c r="K116" s="192"/>
      <c r="L116" s="192">
        <v>5</v>
      </c>
      <c r="M116" s="192">
        <v>8</v>
      </c>
      <c r="N116" s="192">
        <v>8</v>
      </c>
      <c r="O116" s="192">
        <v>11</v>
      </c>
      <c r="P116" s="62"/>
      <c r="Q116" s="49">
        <f t="shared" si="3"/>
        <v>52</v>
      </c>
    </row>
    <row r="117" spans="1:17" s="13" customFormat="1" x14ac:dyDescent="0.25">
      <c r="A117" s="119" t="str">
        <f>'2.1'!A117</f>
        <v>MB207703</v>
      </c>
      <c r="B117" s="123" t="str">
        <f>'2.1'!B117</f>
        <v>PRIYANKA. A</v>
      </c>
      <c r="C117" s="119" t="str">
        <f>'2.1'!C117</f>
        <v>A</v>
      </c>
      <c r="D117" s="190">
        <v>4</v>
      </c>
      <c r="E117" s="192">
        <v>4</v>
      </c>
      <c r="F117" s="192">
        <v>4</v>
      </c>
      <c r="G117" s="192">
        <v>3</v>
      </c>
      <c r="H117" s="192"/>
      <c r="I117" s="192">
        <v>2</v>
      </c>
      <c r="J117" s="192"/>
      <c r="K117" s="192">
        <v>9</v>
      </c>
      <c r="L117" s="192">
        <v>5</v>
      </c>
      <c r="M117" s="192">
        <v>8</v>
      </c>
      <c r="N117" s="192"/>
      <c r="O117" s="192">
        <v>12</v>
      </c>
      <c r="P117" s="62"/>
      <c r="Q117" s="49">
        <f t="shared" si="3"/>
        <v>51</v>
      </c>
    </row>
    <row r="118" spans="1:17" s="13" customFormat="1" x14ac:dyDescent="0.25">
      <c r="A118" s="119" t="str">
        <f>'2.1'!A118</f>
        <v>MB207704</v>
      </c>
      <c r="B118" s="123" t="str">
        <f>'2.1'!B118</f>
        <v>PUNITHA K</v>
      </c>
      <c r="C118" s="119" t="str">
        <f>'2.1'!C118</f>
        <v>B</v>
      </c>
      <c r="D118" s="190">
        <v>3</v>
      </c>
      <c r="E118" s="192">
        <v>3</v>
      </c>
      <c r="F118" s="192">
        <v>4</v>
      </c>
      <c r="G118" s="192">
        <v>4</v>
      </c>
      <c r="H118" s="192"/>
      <c r="I118" s="192">
        <v>4</v>
      </c>
      <c r="J118" s="192"/>
      <c r="K118" s="192">
        <v>9</v>
      </c>
      <c r="L118" s="192"/>
      <c r="M118" s="192">
        <v>9</v>
      </c>
      <c r="N118" s="192">
        <v>8</v>
      </c>
      <c r="O118" s="192">
        <v>12</v>
      </c>
      <c r="P118" s="62"/>
      <c r="Q118" s="49">
        <f t="shared" si="3"/>
        <v>56</v>
      </c>
    </row>
    <row r="119" spans="1:17" s="13" customFormat="1" x14ac:dyDescent="0.25">
      <c r="A119" s="119" t="str">
        <f>'2.1'!A119</f>
        <v>MB207705</v>
      </c>
      <c r="B119" s="123" t="str">
        <f>'2.1'!B119</f>
        <v>RACHANA D</v>
      </c>
      <c r="C119" s="119" t="str">
        <f>'2.1'!C119</f>
        <v>B</v>
      </c>
      <c r="D119" s="190"/>
      <c r="E119" s="192"/>
      <c r="F119" s="192">
        <v>4</v>
      </c>
      <c r="G119" s="192">
        <v>4</v>
      </c>
      <c r="H119" s="192"/>
      <c r="I119" s="192"/>
      <c r="J119" s="192"/>
      <c r="K119" s="192">
        <v>8</v>
      </c>
      <c r="L119" s="192"/>
      <c r="M119" s="192">
        <v>8</v>
      </c>
      <c r="N119" s="192">
        <v>8</v>
      </c>
      <c r="O119" s="192">
        <v>10</v>
      </c>
      <c r="P119" s="62"/>
      <c r="Q119" s="49">
        <f t="shared" si="3"/>
        <v>42</v>
      </c>
    </row>
    <row r="120" spans="1:17" s="13" customFormat="1" x14ac:dyDescent="0.25">
      <c r="A120" s="119" t="str">
        <f>'2.1'!A120</f>
        <v>MB207706</v>
      </c>
      <c r="B120" s="123" t="str">
        <f>'2.1'!B120</f>
        <v>RACHANA H GOWDA</v>
      </c>
      <c r="C120" s="119" t="str">
        <f>'2.1'!C120</f>
        <v>B</v>
      </c>
      <c r="D120" s="190">
        <v>4</v>
      </c>
      <c r="E120" s="192">
        <v>3</v>
      </c>
      <c r="F120" s="192">
        <v>3</v>
      </c>
      <c r="G120" s="192">
        <v>4</v>
      </c>
      <c r="H120" s="192"/>
      <c r="I120" s="192">
        <v>4</v>
      </c>
      <c r="J120" s="192"/>
      <c r="K120" s="192">
        <v>7</v>
      </c>
      <c r="L120" s="192"/>
      <c r="M120" s="192">
        <v>8</v>
      </c>
      <c r="N120" s="192">
        <v>8</v>
      </c>
      <c r="O120" s="192">
        <v>12</v>
      </c>
      <c r="P120" s="62"/>
      <c r="Q120" s="49">
        <f t="shared" si="3"/>
        <v>53</v>
      </c>
    </row>
    <row r="121" spans="1:17" s="13" customFormat="1" x14ac:dyDescent="0.25">
      <c r="A121" s="119" t="str">
        <f>'2.1'!A121</f>
        <v>MB207707</v>
      </c>
      <c r="B121" s="123" t="str">
        <f>'2.1'!B121</f>
        <v>RACHANA KUMARI</v>
      </c>
      <c r="C121" s="119" t="str">
        <f>'2.1'!C121</f>
        <v>B</v>
      </c>
      <c r="D121" s="190"/>
      <c r="E121" s="192">
        <v>3</v>
      </c>
      <c r="F121" s="192">
        <v>4</v>
      </c>
      <c r="G121" s="192">
        <v>4</v>
      </c>
      <c r="H121" s="192">
        <v>4</v>
      </c>
      <c r="I121" s="192">
        <v>4</v>
      </c>
      <c r="J121" s="192"/>
      <c r="K121" s="192">
        <v>9</v>
      </c>
      <c r="L121" s="192"/>
      <c r="M121" s="192">
        <v>8</v>
      </c>
      <c r="N121" s="192">
        <v>8</v>
      </c>
      <c r="O121" s="192">
        <v>10</v>
      </c>
      <c r="P121" s="62"/>
      <c r="Q121" s="49">
        <f t="shared" si="3"/>
        <v>54</v>
      </c>
    </row>
    <row r="122" spans="1:17" s="13" customFormat="1" x14ac:dyDescent="0.25">
      <c r="A122" s="119" t="str">
        <f>'2.1'!A122</f>
        <v>MB207708</v>
      </c>
      <c r="B122" s="123" t="str">
        <f>'2.1'!B122</f>
        <v>RAGHAVENDRA .J.P</v>
      </c>
      <c r="C122" s="119" t="str">
        <f>'2.1'!C122</f>
        <v>B</v>
      </c>
      <c r="D122" s="190"/>
      <c r="E122" s="192">
        <v>5</v>
      </c>
      <c r="F122" s="192"/>
      <c r="G122" s="192">
        <v>5</v>
      </c>
      <c r="H122" s="192">
        <v>4</v>
      </c>
      <c r="I122" s="192">
        <v>5</v>
      </c>
      <c r="J122" s="192">
        <v>5</v>
      </c>
      <c r="K122" s="192">
        <v>9</v>
      </c>
      <c r="L122" s="192"/>
      <c r="M122" s="192">
        <v>9</v>
      </c>
      <c r="N122" s="192">
        <v>10</v>
      </c>
      <c r="O122" s="192">
        <v>12</v>
      </c>
      <c r="P122" s="62"/>
      <c r="Q122" s="49">
        <f t="shared" si="3"/>
        <v>64</v>
      </c>
    </row>
    <row r="123" spans="1:17" s="13" customFormat="1" x14ac:dyDescent="0.25">
      <c r="A123" s="119" t="str">
        <f>'2.1'!A123</f>
        <v>MB207709</v>
      </c>
      <c r="B123" s="123" t="str">
        <f>'2.1'!B123</f>
        <v>RAHUL MONDAL</v>
      </c>
      <c r="C123" s="119" t="str">
        <f>'2.1'!C123</f>
        <v>B</v>
      </c>
      <c r="D123" s="190">
        <v>4</v>
      </c>
      <c r="E123" s="192"/>
      <c r="F123" s="192">
        <v>4</v>
      </c>
      <c r="G123" s="192">
        <v>1</v>
      </c>
      <c r="H123" s="192"/>
      <c r="I123" s="192"/>
      <c r="J123" s="192"/>
      <c r="K123" s="192">
        <v>8</v>
      </c>
      <c r="L123" s="192"/>
      <c r="M123" s="192">
        <v>8</v>
      </c>
      <c r="N123" s="192">
        <v>9</v>
      </c>
      <c r="O123" s="192">
        <v>9</v>
      </c>
      <c r="P123" s="62"/>
      <c r="Q123" s="49">
        <f t="shared" si="3"/>
        <v>43</v>
      </c>
    </row>
    <row r="124" spans="1:17" s="13" customFormat="1" x14ac:dyDescent="0.25">
      <c r="A124" s="119" t="str">
        <f>'2.1'!A124</f>
        <v>MB207710</v>
      </c>
      <c r="B124" s="123" t="str">
        <f>'2.1'!B124</f>
        <v>RAHUL YALAVATTI</v>
      </c>
      <c r="C124" s="119" t="str">
        <f>'2.1'!C124</f>
        <v>B</v>
      </c>
      <c r="D124" s="190">
        <v>4</v>
      </c>
      <c r="E124" s="192">
        <v>4</v>
      </c>
      <c r="F124" s="192">
        <v>4</v>
      </c>
      <c r="G124" s="192">
        <v>5</v>
      </c>
      <c r="H124" s="192"/>
      <c r="I124" s="192">
        <v>4</v>
      </c>
      <c r="J124" s="192"/>
      <c r="K124" s="192"/>
      <c r="L124" s="192">
        <v>8</v>
      </c>
      <c r="M124" s="192">
        <v>8</v>
      </c>
      <c r="N124" s="192">
        <v>9</v>
      </c>
      <c r="O124" s="192">
        <v>10</v>
      </c>
      <c r="P124" s="62"/>
      <c r="Q124" s="49">
        <f t="shared" si="3"/>
        <v>56</v>
      </c>
    </row>
    <row r="125" spans="1:17" s="13" customFormat="1" x14ac:dyDescent="0.25">
      <c r="A125" s="119" t="str">
        <f>'2.1'!A125</f>
        <v>MB207711</v>
      </c>
      <c r="B125" s="123" t="str">
        <f>'2.1'!B125</f>
        <v>RAKESH</v>
      </c>
      <c r="C125" s="119" t="str">
        <f>'2.1'!C125</f>
        <v>B</v>
      </c>
      <c r="D125" s="190">
        <v>4</v>
      </c>
      <c r="E125" s="192"/>
      <c r="F125" s="192">
        <v>4</v>
      </c>
      <c r="G125" s="192">
        <v>4</v>
      </c>
      <c r="H125" s="192"/>
      <c r="I125" s="192"/>
      <c r="J125" s="192">
        <v>4</v>
      </c>
      <c r="K125" s="192">
        <v>8</v>
      </c>
      <c r="L125" s="192"/>
      <c r="M125" s="192">
        <v>9</v>
      </c>
      <c r="N125" s="192">
        <v>8</v>
      </c>
      <c r="O125" s="192">
        <v>12</v>
      </c>
      <c r="P125" s="62"/>
      <c r="Q125" s="49">
        <f t="shared" si="3"/>
        <v>53</v>
      </c>
    </row>
    <row r="126" spans="1:17" s="13" customFormat="1" x14ac:dyDescent="0.25">
      <c r="A126" s="119" t="str">
        <f>'2.1'!A126</f>
        <v>MB207712</v>
      </c>
      <c r="B126" s="123" t="str">
        <f>'2.1'!B126</f>
        <v>RAKSHITH</v>
      </c>
      <c r="C126" s="119" t="str">
        <f>'2.1'!C126</f>
        <v>A</v>
      </c>
      <c r="D126" s="190">
        <v>3</v>
      </c>
      <c r="E126" s="192"/>
      <c r="F126" s="192">
        <v>3</v>
      </c>
      <c r="G126" s="192">
        <v>4</v>
      </c>
      <c r="H126" s="192">
        <v>3</v>
      </c>
      <c r="I126" s="192">
        <v>4</v>
      </c>
      <c r="J126" s="192"/>
      <c r="K126" s="192">
        <v>7</v>
      </c>
      <c r="L126" s="192"/>
      <c r="M126" s="192">
        <v>8</v>
      </c>
      <c r="N126" s="192">
        <v>8</v>
      </c>
      <c r="O126" s="192">
        <v>9</v>
      </c>
      <c r="P126" s="62"/>
      <c r="Q126" s="49">
        <f t="shared" si="3"/>
        <v>49</v>
      </c>
    </row>
    <row r="127" spans="1:17" s="13" customFormat="1" x14ac:dyDescent="0.25">
      <c r="A127" s="119" t="str">
        <f>'2.1'!A127</f>
        <v>MB207713</v>
      </c>
      <c r="B127" s="123" t="str">
        <f>'2.1'!B127</f>
        <v>RAKSHITH HEGDE</v>
      </c>
      <c r="C127" s="119" t="str">
        <f>'2.1'!C127</f>
        <v>C</v>
      </c>
      <c r="D127" s="190">
        <v>4</v>
      </c>
      <c r="E127" s="192"/>
      <c r="F127" s="192">
        <v>4</v>
      </c>
      <c r="G127" s="192"/>
      <c r="H127" s="192">
        <v>4</v>
      </c>
      <c r="I127" s="192">
        <v>4</v>
      </c>
      <c r="J127" s="192">
        <v>4</v>
      </c>
      <c r="K127" s="192">
        <v>9</v>
      </c>
      <c r="L127" s="192">
        <v>8</v>
      </c>
      <c r="M127" s="192"/>
      <c r="N127" s="192">
        <v>9</v>
      </c>
      <c r="O127" s="192">
        <v>12</v>
      </c>
      <c r="P127" s="62"/>
      <c r="Q127" s="49">
        <f t="shared" si="3"/>
        <v>58</v>
      </c>
    </row>
    <row r="128" spans="1:17" s="13" customFormat="1" x14ac:dyDescent="0.25">
      <c r="A128" s="119" t="str">
        <f>'2.1'!A128</f>
        <v>MB207714</v>
      </c>
      <c r="B128" s="123" t="str">
        <f>'2.1'!B128</f>
        <v>RAKSHITH S</v>
      </c>
      <c r="C128" s="119" t="str">
        <f>'2.1'!C128</f>
        <v>B</v>
      </c>
      <c r="D128" s="190">
        <v>3</v>
      </c>
      <c r="E128" s="192">
        <v>3</v>
      </c>
      <c r="F128" s="192">
        <v>4</v>
      </c>
      <c r="G128" s="192">
        <v>4</v>
      </c>
      <c r="H128" s="192">
        <v>4</v>
      </c>
      <c r="I128" s="192"/>
      <c r="J128" s="192"/>
      <c r="K128" s="192">
        <v>8</v>
      </c>
      <c r="L128" s="192"/>
      <c r="M128" s="192">
        <v>9</v>
      </c>
      <c r="N128" s="192">
        <v>8</v>
      </c>
      <c r="O128" s="192">
        <v>12</v>
      </c>
      <c r="P128" s="62"/>
      <c r="Q128" s="49">
        <f t="shared" si="3"/>
        <v>55</v>
      </c>
    </row>
    <row r="129" spans="1:17" s="13" customFormat="1" x14ac:dyDescent="0.25">
      <c r="A129" s="119" t="str">
        <f>'2.1'!A129</f>
        <v>MB207715</v>
      </c>
      <c r="B129" s="123" t="str">
        <f>'2.1'!B129</f>
        <v>RAKSHITH T G</v>
      </c>
      <c r="C129" s="119" t="str">
        <f>'2.1'!C129</f>
        <v>B</v>
      </c>
      <c r="D129" s="190">
        <v>3</v>
      </c>
      <c r="E129" s="192"/>
      <c r="F129" s="192">
        <v>4</v>
      </c>
      <c r="G129" s="192">
        <v>4</v>
      </c>
      <c r="H129" s="192">
        <v>5</v>
      </c>
      <c r="I129" s="192"/>
      <c r="J129" s="192">
        <v>1</v>
      </c>
      <c r="K129" s="192">
        <v>7</v>
      </c>
      <c r="L129" s="192">
        <v>8</v>
      </c>
      <c r="M129" s="192"/>
      <c r="N129" s="192">
        <v>8</v>
      </c>
      <c r="O129" s="192">
        <v>10</v>
      </c>
      <c r="P129" s="62"/>
      <c r="Q129" s="49">
        <f t="shared" si="3"/>
        <v>50</v>
      </c>
    </row>
    <row r="130" spans="1:17" s="13" customFormat="1" x14ac:dyDescent="0.25">
      <c r="A130" s="119" t="str">
        <f>'2.1'!A130</f>
        <v>MB207716</v>
      </c>
      <c r="B130" s="123" t="str">
        <f>'2.1'!B130</f>
        <v>ROHAN R R</v>
      </c>
      <c r="C130" s="119" t="str">
        <f>'2.1'!C130</f>
        <v>A</v>
      </c>
      <c r="D130" s="190">
        <v>3</v>
      </c>
      <c r="E130" s="192">
        <v>3</v>
      </c>
      <c r="F130" s="192">
        <v>4</v>
      </c>
      <c r="G130" s="192">
        <v>2</v>
      </c>
      <c r="H130" s="192"/>
      <c r="I130" s="192"/>
      <c r="J130" s="192"/>
      <c r="K130" s="192"/>
      <c r="L130" s="192"/>
      <c r="M130" s="192">
        <v>8</v>
      </c>
      <c r="N130" s="192">
        <v>7</v>
      </c>
      <c r="O130" s="192">
        <v>4</v>
      </c>
      <c r="P130" s="62"/>
      <c r="Q130" s="49">
        <f t="shared" si="3"/>
        <v>31</v>
      </c>
    </row>
    <row r="131" spans="1:17" s="13" customFormat="1" x14ac:dyDescent="0.25">
      <c r="A131" s="119" t="str">
        <f>'2.1'!A131</f>
        <v>MB207717</v>
      </c>
      <c r="B131" s="123" t="str">
        <f>'2.1'!B131</f>
        <v xml:space="preserve">ROSHANI </v>
      </c>
      <c r="C131" s="119" t="str">
        <f>'2.1'!C131</f>
        <v>A</v>
      </c>
      <c r="D131" s="190"/>
      <c r="E131" s="192">
        <v>4</v>
      </c>
      <c r="F131" s="192">
        <v>4</v>
      </c>
      <c r="G131" s="192">
        <v>4</v>
      </c>
      <c r="H131" s="192"/>
      <c r="I131" s="192">
        <v>4</v>
      </c>
      <c r="J131" s="192"/>
      <c r="K131" s="192">
        <v>9</v>
      </c>
      <c r="L131" s="192"/>
      <c r="M131" s="192">
        <v>9</v>
      </c>
      <c r="N131" s="192">
        <v>9</v>
      </c>
      <c r="O131" s="192">
        <v>11</v>
      </c>
      <c r="P131" s="62"/>
      <c r="Q131" s="49">
        <f t="shared" si="3"/>
        <v>54</v>
      </c>
    </row>
    <row r="132" spans="1:17" s="13" customFormat="1" x14ac:dyDescent="0.25">
      <c r="A132" s="119" t="str">
        <f>'2.1'!A132</f>
        <v>MB207718</v>
      </c>
      <c r="B132" s="123" t="str">
        <f>'2.1'!B132</f>
        <v>ROSHNI MUTHRAJ</v>
      </c>
      <c r="C132" s="119" t="str">
        <f>'2.1'!C132</f>
        <v>C</v>
      </c>
      <c r="D132" s="190">
        <v>4</v>
      </c>
      <c r="E132" s="192">
        <v>5</v>
      </c>
      <c r="F132" s="192">
        <v>5</v>
      </c>
      <c r="G132" s="192">
        <v>5</v>
      </c>
      <c r="H132" s="192"/>
      <c r="I132" s="192">
        <v>4</v>
      </c>
      <c r="J132" s="192"/>
      <c r="K132" s="192">
        <v>9</v>
      </c>
      <c r="L132" s="192">
        <v>8</v>
      </c>
      <c r="M132" s="192"/>
      <c r="N132" s="192">
        <v>9</v>
      </c>
      <c r="O132" s="192">
        <v>11</v>
      </c>
      <c r="P132" s="62"/>
      <c r="Q132" s="49">
        <f t="shared" si="3"/>
        <v>60</v>
      </c>
    </row>
    <row r="133" spans="1:17" s="13" customFormat="1" x14ac:dyDescent="0.25">
      <c r="A133" s="119" t="str">
        <f>'2.1'!A133</f>
        <v>MB207719</v>
      </c>
      <c r="B133" s="123" t="str">
        <f>'2.1'!B133</f>
        <v>RUBINA AFREEN</v>
      </c>
      <c r="C133" s="119" t="str">
        <f>'2.1'!C133</f>
        <v>B</v>
      </c>
      <c r="D133" s="190">
        <v>3</v>
      </c>
      <c r="E133" s="192">
        <v>3</v>
      </c>
      <c r="F133" s="192">
        <v>3</v>
      </c>
      <c r="G133" s="192">
        <v>2</v>
      </c>
      <c r="H133" s="192"/>
      <c r="I133" s="192"/>
      <c r="J133" s="192">
        <v>2</v>
      </c>
      <c r="K133" s="192">
        <v>7</v>
      </c>
      <c r="L133" s="192"/>
      <c r="M133" s="192">
        <v>8</v>
      </c>
      <c r="N133" s="192">
        <v>9</v>
      </c>
      <c r="O133" s="192">
        <v>10</v>
      </c>
      <c r="P133" s="62"/>
      <c r="Q133" s="49">
        <f t="shared" si="3"/>
        <v>47</v>
      </c>
    </row>
    <row r="134" spans="1:17" s="13" customFormat="1" x14ac:dyDescent="0.25">
      <c r="A134" s="119" t="str">
        <f>'2.1'!A134</f>
        <v>MB207720</v>
      </c>
      <c r="B134" s="123" t="str">
        <f>'2.1'!B134</f>
        <v>S.CHETHAN</v>
      </c>
      <c r="C134" s="119" t="str">
        <f>'2.1'!C134</f>
        <v>A</v>
      </c>
      <c r="D134" s="190">
        <v>3</v>
      </c>
      <c r="E134" s="192"/>
      <c r="F134" s="192">
        <v>4</v>
      </c>
      <c r="G134" s="192">
        <v>4</v>
      </c>
      <c r="H134" s="192"/>
      <c r="I134" s="192">
        <v>4</v>
      </c>
      <c r="J134" s="192">
        <v>3</v>
      </c>
      <c r="K134" s="192">
        <v>7</v>
      </c>
      <c r="L134" s="192">
        <v>6</v>
      </c>
      <c r="M134" s="192"/>
      <c r="N134" s="192">
        <v>8</v>
      </c>
      <c r="O134" s="192">
        <v>9</v>
      </c>
      <c r="P134" s="62"/>
      <c r="Q134" s="49">
        <f t="shared" si="3"/>
        <v>48</v>
      </c>
    </row>
    <row r="135" spans="1:17" s="13" customFormat="1" x14ac:dyDescent="0.25">
      <c r="A135" s="119" t="str">
        <f>'2.1'!A135</f>
        <v>MB207721</v>
      </c>
      <c r="B135" s="123" t="str">
        <f>'2.1'!B135</f>
        <v>SACHITH KUMAR</v>
      </c>
      <c r="C135" s="119" t="str">
        <f>'2.1'!C135</f>
        <v>A</v>
      </c>
      <c r="D135" s="190">
        <v>3</v>
      </c>
      <c r="E135" s="192"/>
      <c r="F135" s="192">
        <v>3</v>
      </c>
      <c r="G135" s="192">
        <v>4</v>
      </c>
      <c r="H135" s="192"/>
      <c r="I135" s="192">
        <v>4</v>
      </c>
      <c r="J135" s="192"/>
      <c r="K135" s="192">
        <v>3</v>
      </c>
      <c r="L135" s="192">
        <v>5</v>
      </c>
      <c r="M135" s="192"/>
      <c r="N135" s="192">
        <v>8</v>
      </c>
      <c r="O135" s="192">
        <v>10</v>
      </c>
      <c r="P135" s="62"/>
      <c r="Q135" s="49">
        <f t="shared" si="3"/>
        <v>40</v>
      </c>
    </row>
    <row r="136" spans="1:17" s="13" customFormat="1" x14ac:dyDescent="0.25">
      <c r="A136" s="119" t="str">
        <f>'2.1'!A136</f>
        <v>MB207722</v>
      </c>
      <c r="B136" s="123" t="str">
        <f>'2.1'!B136</f>
        <v>SAHANA M S</v>
      </c>
      <c r="C136" s="119" t="str">
        <f>'2.1'!C136</f>
        <v>B</v>
      </c>
      <c r="D136" s="190">
        <v>4</v>
      </c>
      <c r="E136" s="192">
        <v>4</v>
      </c>
      <c r="F136" s="192">
        <v>4</v>
      </c>
      <c r="G136" s="192">
        <v>4</v>
      </c>
      <c r="H136" s="192"/>
      <c r="I136" s="192">
        <v>2</v>
      </c>
      <c r="J136" s="192"/>
      <c r="K136" s="192">
        <v>8</v>
      </c>
      <c r="L136" s="192">
        <v>9</v>
      </c>
      <c r="M136" s="192">
        <v>9</v>
      </c>
      <c r="N136" s="192"/>
      <c r="O136" s="192">
        <v>10</v>
      </c>
      <c r="P136" s="62"/>
      <c r="Q136" s="49">
        <f t="shared" si="3"/>
        <v>54</v>
      </c>
    </row>
    <row r="137" spans="1:17" s="13" customFormat="1" x14ac:dyDescent="0.25">
      <c r="A137" s="119" t="str">
        <f>'2.1'!A137</f>
        <v>MB207723</v>
      </c>
      <c r="B137" s="123" t="str">
        <f>'2.1'!B137</f>
        <v>SAKSCHI SINGH</v>
      </c>
      <c r="C137" s="119" t="str">
        <f>'2.1'!C137</f>
        <v>C</v>
      </c>
      <c r="D137" s="190">
        <v>4</v>
      </c>
      <c r="E137" s="192">
        <v>4</v>
      </c>
      <c r="F137" s="192">
        <v>3</v>
      </c>
      <c r="G137" s="192">
        <v>4</v>
      </c>
      <c r="H137" s="192"/>
      <c r="I137" s="192"/>
      <c r="J137" s="192">
        <v>4</v>
      </c>
      <c r="K137" s="192">
        <v>9</v>
      </c>
      <c r="L137" s="192"/>
      <c r="M137" s="192">
        <v>7</v>
      </c>
      <c r="N137" s="192">
        <v>7</v>
      </c>
      <c r="O137" s="192">
        <v>12</v>
      </c>
      <c r="P137" s="62"/>
      <c r="Q137" s="49">
        <f t="shared" si="3"/>
        <v>54</v>
      </c>
    </row>
    <row r="138" spans="1:17" s="13" customFormat="1" x14ac:dyDescent="0.25">
      <c r="A138" s="119" t="str">
        <f>'2.1'!A138</f>
        <v>MB207724</v>
      </c>
      <c r="B138" s="123" t="str">
        <f>'2.1'!B138</f>
        <v>SAMIKSHA S SHETTY</v>
      </c>
      <c r="C138" s="119" t="str">
        <f>'2.1'!C138</f>
        <v>B</v>
      </c>
      <c r="D138" s="190">
        <v>4</v>
      </c>
      <c r="E138" s="192">
        <v>4</v>
      </c>
      <c r="F138" s="192">
        <v>3</v>
      </c>
      <c r="G138" s="192">
        <v>4</v>
      </c>
      <c r="H138" s="192"/>
      <c r="I138" s="192">
        <v>4</v>
      </c>
      <c r="J138" s="192"/>
      <c r="K138" s="192">
        <v>8</v>
      </c>
      <c r="L138" s="192"/>
      <c r="M138" s="192">
        <v>8</v>
      </c>
      <c r="N138" s="192">
        <v>8</v>
      </c>
      <c r="O138" s="192">
        <v>10</v>
      </c>
      <c r="P138" s="62"/>
      <c r="Q138" s="49">
        <f t="shared" si="3"/>
        <v>53</v>
      </c>
    </row>
    <row r="139" spans="1:17" s="13" customFormat="1" x14ac:dyDescent="0.25">
      <c r="A139" s="119" t="str">
        <f>'2.1'!A139</f>
        <v>MB207725</v>
      </c>
      <c r="B139" s="123" t="str">
        <f>'2.1'!B139</f>
        <v>SANDEEP H S</v>
      </c>
      <c r="C139" s="119" t="str">
        <f>'2.1'!C139</f>
        <v>C</v>
      </c>
      <c r="D139" s="190">
        <v>2</v>
      </c>
      <c r="E139" s="192"/>
      <c r="F139" s="192">
        <v>5</v>
      </c>
      <c r="G139" s="192">
        <v>4</v>
      </c>
      <c r="H139" s="192">
        <v>4</v>
      </c>
      <c r="I139" s="192">
        <v>3</v>
      </c>
      <c r="J139" s="192">
        <v>5</v>
      </c>
      <c r="K139" s="192">
        <v>9</v>
      </c>
      <c r="L139" s="192">
        <v>7</v>
      </c>
      <c r="M139" s="192"/>
      <c r="N139" s="192">
        <v>8</v>
      </c>
      <c r="O139" s="192">
        <v>12</v>
      </c>
      <c r="P139" s="62"/>
      <c r="Q139" s="49">
        <f t="shared" si="3"/>
        <v>59</v>
      </c>
    </row>
    <row r="140" spans="1:17" s="13" customFormat="1" x14ac:dyDescent="0.25">
      <c r="A140" s="119" t="str">
        <f>'2.1'!A140</f>
        <v>MB207726</v>
      </c>
      <c r="B140" s="123" t="str">
        <f>'2.1'!B140</f>
        <v>SANTHOSH KIRAN S</v>
      </c>
      <c r="C140" s="119" t="str">
        <f>'2.1'!C140</f>
        <v>B</v>
      </c>
      <c r="D140" s="190">
        <v>4</v>
      </c>
      <c r="E140" s="192">
        <v>4</v>
      </c>
      <c r="F140" s="192">
        <v>4</v>
      </c>
      <c r="G140" s="192">
        <v>4</v>
      </c>
      <c r="H140" s="192"/>
      <c r="I140" s="192">
        <v>4</v>
      </c>
      <c r="J140" s="192"/>
      <c r="K140" s="192"/>
      <c r="L140" s="192"/>
      <c r="M140" s="192">
        <v>8</v>
      </c>
      <c r="N140" s="192">
        <v>9</v>
      </c>
      <c r="O140" s="192">
        <v>10</v>
      </c>
      <c r="P140" s="62"/>
      <c r="Q140" s="49">
        <f t="shared" si="3"/>
        <v>47</v>
      </c>
    </row>
    <row r="141" spans="1:17" s="13" customFormat="1" x14ac:dyDescent="0.25">
      <c r="A141" s="119" t="str">
        <f>'2.1'!A141</f>
        <v>MB207727</v>
      </c>
      <c r="B141" s="123" t="str">
        <f>'2.1'!B141</f>
        <v>SARIKA MALLYA U</v>
      </c>
      <c r="C141" s="119" t="str">
        <f>'2.1'!C141</f>
        <v>B</v>
      </c>
      <c r="D141" s="190">
        <v>4</v>
      </c>
      <c r="E141" s="192">
        <v>4</v>
      </c>
      <c r="F141" s="192">
        <v>4</v>
      </c>
      <c r="G141" s="192">
        <v>4</v>
      </c>
      <c r="H141" s="192"/>
      <c r="I141" s="192">
        <v>4</v>
      </c>
      <c r="J141" s="192"/>
      <c r="K141" s="192"/>
      <c r="L141" s="192"/>
      <c r="M141" s="192">
        <v>8</v>
      </c>
      <c r="N141" s="192">
        <v>9</v>
      </c>
      <c r="O141" s="192">
        <v>10</v>
      </c>
      <c r="P141" s="62"/>
      <c r="Q141" s="49">
        <f t="shared" si="3"/>
        <v>47</v>
      </c>
    </row>
    <row r="142" spans="1:17" s="13" customFormat="1" x14ac:dyDescent="0.25">
      <c r="A142" s="119" t="str">
        <f>'2.1'!A142</f>
        <v>MB207728</v>
      </c>
      <c r="B142" s="123" t="str">
        <f>'2.1'!B142</f>
        <v>SATISHKUMAR K PILLE</v>
      </c>
      <c r="C142" s="119" t="str">
        <f>'2.1'!C142</f>
        <v>B</v>
      </c>
      <c r="D142" s="190">
        <v>4</v>
      </c>
      <c r="E142" s="192">
        <v>4</v>
      </c>
      <c r="F142" s="192">
        <v>4</v>
      </c>
      <c r="G142" s="192">
        <v>4</v>
      </c>
      <c r="H142" s="192"/>
      <c r="I142" s="192"/>
      <c r="J142" s="192">
        <v>4</v>
      </c>
      <c r="K142" s="192">
        <v>8</v>
      </c>
      <c r="L142" s="192"/>
      <c r="M142" s="192">
        <v>9</v>
      </c>
      <c r="N142" s="192">
        <v>9</v>
      </c>
      <c r="O142" s="192">
        <v>10</v>
      </c>
      <c r="P142" s="62"/>
      <c r="Q142" s="49">
        <f t="shared" si="3"/>
        <v>56</v>
      </c>
    </row>
    <row r="143" spans="1:17" s="13" customFormat="1" x14ac:dyDescent="0.25">
      <c r="A143" s="119" t="str">
        <f>'2.1'!A143</f>
        <v>MB207729</v>
      </c>
      <c r="B143" s="123" t="str">
        <f>'2.1'!B143</f>
        <v>SHARAN BANDRAD</v>
      </c>
      <c r="C143" s="119" t="str">
        <f>'2.1'!C143</f>
        <v>C</v>
      </c>
      <c r="D143" s="190">
        <v>4</v>
      </c>
      <c r="E143" s="192">
        <v>4</v>
      </c>
      <c r="F143" s="192">
        <v>5</v>
      </c>
      <c r="G143" s="192"/>
      <c r="H143" s="192"/>
      <c r="I143" s="192">
        <v>5</v>
      </c>
      <c r="J143" s="192">
        <v>4</v>
      </c>
      <c r="K143" s="192">
        <v>8</v>
      </c>
      <c r="L143" s="192"/>
      <c r="M143" s="192">
        <v>9</v>
      </c>
      <c r="N143" s="192">
        <v>9</v>
      </c>
      <c r="O143" s="192">
        <v>12</v>
      </c>
      <c r="P143" s="62"/>
      <c r="Q143" s="49">
        <f t="shared" si="3"/>
        <v>60</v>
      </c>
    </row>
    <row r="144" spans="1:17" s="13" customFormat="1" x14ac:dyDescent="0.25">
      <c r="A144" s="119" t="str">
        <f>'2.1'!A144</f>
        <v>MB207730</v>
      </c>
      <c r="B144" s="123" t="str">
        <f>'2.1'!B144</f>
        <v>SHARVANI M S</v>
      </c>
      <c r="C144" s="119" t="str">
        <f>'2.1'!C144</f>
        <v>B</v>
      </c>
      <c r="D144" s="190">
        <v>4</v>
      </c>
      <c r="E144" s="192"/>
      <c r="F144" s="192">
        <v>3</v>
      </c>
      <c r="G144" s="192">
        <v>4</v>
      </c>
      <c r="H144" s="192"/>
      <c r="I144" s="192"/>
      <c r="J144" s="192"/>
      <c r="K144" s="192">
        <v>8</v>
      </c>
      <c r="L144" s="192">
        <v>8</v>
      </c>
      <c r="M144" s="192"/>
      <c r="N144" s="192">
        <v>8</v>
      </c>
      <c r="O144" s="192">
        <v>10</v>
      </c>
      <c r="P144" s="62"/>
      <c r="Q144" s="49">
        <f t="shared" si="3"/>
        <v>45</v>
      </c>
    </row>
    <row r="145" spans="1:17" s="13" customFormat="1" x14ac:dyDescent="0.25">
      <c r="A145" s="119" t="str">
        <f>'2.1'!A145</f>
        <v>MB207731</v>
      </c>
      <c r="B145" s="123" t="str">
        <f>'2.1'!B145</f>
        <v>SHASHANK Y</v>
      </c>
      <c r="C145" s="119" t="str">
        <f>'2.1'!C145</f>
        <v>C</v>
      </c>
      <c r="D145" s="190"/>
      <c r="E145" s="192"/>
      <c r="F145" s="192">
        <v>4</v>
      </c>
      <c r="G145" s="192">
        <v>3</v>
      </c>
      <c r="H145" s="192"/>
      <c r="I145" s="192">
        <v>3</v>
      </c>
      <c r="J145" s="192">
        <v>3</v>
      </c>
      <c r="K145" s="192">
        <v>7</v>
      </c>
      <c r="L145" s="192">
        <v>7</v>
      </c>
      <c r="M145" s="192"/>
      <c r="N145" s="192">
        <v>8</v>
      </c>
      <c r="O145" s="192">
        <v>10</v>
      </c>
      <c r="P145" s="62"/>
      <c r="Q145" s="49">
        <f t="shared" si="3"/>
        <v>45</v>
      </c>
    </row>
    <row r="146" spans="1:17" s="13" customFormat="1" x14ac:dyDescent="0.25">
      <c r="A146" s="119" t="str">
        <f>'2.1'!A146</f>
        <v>MB207732</v>
      </c>
      <c r="B146" s="123" t="str">
        <f>'2.1'!B146</f>
        <v>SHETTY LAVANYA SHEKHAR</v>
      </c>
      <c r="C146" s="119" t="str">
        <f>'2.1'!C146</f>
        <v>B</v>
      </c>
      <c r="D146" s="190"/>
      <c r="E146" s="192">
        <v>4</v>
      </c>
      <c r="F146" s="192">
        <v>4</v>
      </c>
      <c r="G146" s="192">
        <v>4</v>
      </c>
      <c r="H146" s="192">
        <v>4</v>
      </c>
      <c r="I146" s="192">
        <v>4</v>
      </c>
      <c r="J146" s="192"/>
      <c r="K146" s="192"/>
      <c r="L146" s="192">
        <v>8</v>
      </c>
      <c r="M146" s="192">
        <v>9</v>
      </c>
      <c r="N146" s="192">
        <v>8</v>
      </c>
      <c r="O146" s="192">
        <v>10</v>
      </c>
      <c r="P146" s="62"/>
      <c r="Q146" s="49">
        <f t="shared" si="3"/>
        <v>55</v>
      </c>
    </row>
    <row r="147" spans="1:17" s="13" customFormat="1" x14ac:dyDescent="0.25">
      <c r="A147" s="119" t="str">
        <f>'2.1'!A147</f>
        <v>MB207733</v>
      </c>
      <c r="B147" s="123" t="str">
        <f>'2.1'!B147</f>
        <v>SHISHIR.S.ACHARYA</v>
      </c>
      <c r="C147" s="119" t="str">
        <f>'2.1'!C147</f>
        <v>C</v>
      </c>
      <c r="D147" s="190"/>
      <c r="E147" s="192"/>
      <c r="F147" s="192">
        <v>5</v>
      </c>
      <c r="G147" s="192">
        <v>5</v>
      </c>
      <c r="H147" s="192"/>
      <c r="I147" s="192">
        <v>5</v>
      </c>
      <c r="J147" s="192">
        <v>4</v>
      </c>
      <c r="K147" s="192">
        <v>9</v>
      </c>
      <c r="L147" s="192">
        <v>8</v>
      </c>
      <c r="M147" s="192"/>
      <c r="N147" s="192">
        <v>9</v>
      </c>
      <c r="O147" s="192">
        <v>12</v>
      </c>
      <c r="P147" s="62"/>
      <c r="Q147" s="49">
        <f t="shared" ref="Q147:Q194" si="4">SUM(D147:O147)</f>
        <v>57</v>
      </c>
    </row>
    <row r="148" spans="1:17" s="13" customFormat="1" x14ac:dyDescent="0.25">
      <c r="A148" s="119" t="str">
        <f>'2.1'!A148</f>
        <v>MB207734</v>
      </c>
      <c r="B148" s="123" t="str">
        <f>'2.1'!B148</f>
        <v>SHIVAKUMAR C H</v>
      </c>
      <c r="C148" s="119" t="str">
        <f>'2.1'!C148</f>
        <v>B</v>
      </c>
      <c r="D148" s="190">
        <v>4</v>
      </c>
      <c r="E148" s="192"/>
      <c r="F148" s="192">
        <v>3</v>
      </c>
      <c r="G148" s="192">
        <v>4</v>
      </c>
      <c r="H148" s="192"/>
      <c r="I148" s="192"/>
      <c r="J148" s="192"/>
      <c r="K148" s="192">
        <v>9</v>
      </c>
      <c r="L148" s="192"/>
      <c r="M148" s="192">
        <v>9</v>
      </c>
      <c r="N148" s="192">
        <v>8</v>
      </c>
      <c r="O148" s="192">
        <v>10</v>
      </c>
      <c r="P148" s="62"/>
      <c r="Q148" s="49">
        <f t="shared" si="4"/>
        <v>47</v>
      </c>
    </row>
    <row r="149" spans="1:17" s="13" customFormat="1" x14ac:dyDescent="0.25">
      <c r="A149" s="119" t="str">
        <f>'2.1'!A149</f>
        <v>MB207735</v>
      </c>
      <c r="B149" s="123" t="str">
        <f>'2.1'!B149</f>
        <v>SHIVASUBRAMANYAM S PATANGI</v>
      </c>
      <c r="C149" s="119" t="str">
        <f>'2.1'!C149</f>
        <v>C</v>
      </c>
      <c r="D149" s="190">
        <v>4</v>
      </c>
      <c r="E149" s="192"/>
      <c r="F149" s="192">
        <v>5</v>
      </c>
      <c r="G149" s="192">
        <v>4</v>
      </c>
      <c r="H149" s="192"/>
      <c r="I149" s="192">
        <v>2</v>
      </c>
      <c r="J149" s="192">
        <v>3</v>
      </c>
      <c r="K149" s="192">
        <v>10</v>
      </c>
      <c r="L149" s="192">
        <v>7</v>
      </c>
      <c r="M149" s="192"/>
      <c r="N149" s="192">
        <v>9</v>
      </c>
      <c r="O149" s="192">
        <v>11</v>
      </c>
      <c r="P149" s="62"/>
      <c r="Q149" s="49">
        <f t="shared" si="4"/>
        <v>55</v>
      </c>
    </row>
    <row r="150" spans="1:17" s="13" customFormat="1" x14ac:dyDescent="0.25">
      <c r="A150" s="119" t="str">
        <f>'2.1'!A150</f>
        <v>MB207736</v>
      </c>
      <c r="B150" s="123" t="str">
        <f>'2.1'!B150</f>
        <v>SHREE VAISHNAVI SUTRAVE</v>
      </c>
      <c r="C150" s="119" t="str">
        <f>'2.1'!C150</f>
        <v>C</v>
      </c>
      <c r="D150" s="190">
        <v>3</v>
      </c>
      <c r="E150" s="192">
        <v>3</v>
      </c>
      <c r="F150" s="192">
        <v>2</v>
      </c>
      <c r="G150" s="192">
        <v>4</v>
      </c>
      <c r="H150" s="192"/>
      <c r="I150" s="192">
        <v>4</v>
      </c>
      <c r="J150" s="192"/>
      <c r="K150" s="192">
        <v>9</v>
      </c>
      <c r="L150" s="192"/>
      <c r="M150" s="192">
        <v>10</v>
      </c>
      <c r="N150" s="192">
        <v>9</v>
      </c>
      <c r="O150" s="192">
        <v>12</v>
      </c>
      <c r="P150" s="62"/>
      <c r="Q150" s="49">
        <f t="shared" si="4"/>
        <v>56</v>
      </c>
    </row>
    <row r="151" spans="1:17" s="13" customFormat="1" x14ac:dyDescent="0.25">
      <c r="A151" s="119" t="str">
        <f>'2.1'!A151</f>
        <v>MB207737</v>
      </c>
      <c r="B151" s="123" t="str">
        <f>'2.1'!B151</f>
        <v>SHRESTA B BHAT</v>
      </c>
      <c r="C151" s="119" t="str">
        <f>'2.1'!C151</f>
        <v>A</v>
      </c>
      <c r="D151" s="190">
        <v>3</v>
      </c>
      <c r="E151" s="192">
        <v>4</v>
      </c>
      <c r="F151" s="192"/>
      <c r="G151" s="192">
        <v>4</v>
      </c>
      <c r="H151" s="192">
        <v>4</v>
      </c>
      <c r="I151" s="192">
        <v>4</v>
      </c>
      <c r="J151" s="192"/>
      <c r="K151" s="192">
        <v>7</v>
      </c>
      <c r="L151" s="192"/>
      <c r="M151" s="192">
        <v>8</v>
      </c>
      <c r="N151" s="192">
        <v>9</v>
      </c>
      <c r="O151" s="192">
        <v>12</v>
      </c>
      <c r="P151" s="62"/>
      <c r="Q151" s="49">
        <f t="shared" si="4"/>
        <v>55</v>
      </c>
    </row>
    <row r="152" spans="1:17" s="13" customFormat="1" x14ac:dyDescent="0.25">
      <c r="A152" s="119" t="str">
        <f>'2.1'!A152</f>
        <v>MB207738</v>
      </c>
      <c r="B152" s="123" t="str">
        <f>'2.1'!B152</f>
        <v>SHRUTHI G</v>
      </c>
      <c r="C152" s="119" t="str">
        <f>'2.1'!C152</f>
        <v>C</v>
      </c>
      <c r="D152" s="190">
        <v>4</v>
      </c>
      <c r="E152" s="192">
        <v>4</v>
      </c>
      <c r="F152" s="192">
        <v>4</v>
      </c>
      <c r="G152" s="192">
        <v>4</v>
      </c>
      <c r="H152" s="192"/>
      <c r="I152" s="192">
        <v>4</v>
      </c>
      <c r="J152" s="192"/>
      <c r="K152" s="192">
        <v>6</v>
      </c>
      <c r="L152" s="192">
        <v>7</v>
      </c>
      <c r="M152" s="192"/>
      <c r="N152" s="192">
        <v>6</v>
      </c>
      <c r="O152" s="192">
        <v>11</v>
      </c>
      <c r="P152" s="62"/>
      <c r="Q152" s="49">
        <f t="shared" si="4"/>
        <v>50</v>
      </c>
    </row>
    <row r="153" spans="1:17" s="13" customFormat="1" x14ac:dyDescent="0.25">
      <c r="A153" s="119" t="str">
        <f>'2.1'!A153</f>
        <v>MB207739</v>
      </c>
      <c r="B153" s="123" t="str">
        <f>'2.1'!B153</f>
        <v>SHRUTHI.R</v>
      </c>
      <c r="C153" s="119" t="str">
        <f>'2.1'!C153</f>
        <v>C</v>
      </c>
      <c r="D153" s="190">
        <v>2</v>
      </c>
      <c r="E153" s="192"/>
      <c r="F153" s="192">
        <v>4</v>
      </c>
      <c r="G153" s="192">
        <v>2</v>
      </c>
      <c r="H153" s="192"/>
      <c r="I153" s="192">
        <v>3</v>
      </c>
      <c r="J153" s="192">
        <v>1</v>
      </c>
      <c r="K153" s="192">
        <v>7</v>
      </c>
      <c r="L153" s="192">
        <v>8</v>
      </c>
      <c r="M153" s="192"/>
      <c r="N153" s="192">
        <v>8</v>
      </c>
      <c r="O153" s="192">
        <v>11</v>
      </c>
      <c r="P153" s="62"/>
      <c r="Q153" s="49">
        <f t="shared" si="4"/>
        <v>46</v>
      </c>
    </row>
    <row r="154" spans="1:17" s="13" customFormat="1" x14ac:dyDescent="0.25">
      <c r="A154" s="119" t="str">
        <f>'2.1'!A154</f>
        <v>MB207740</v>
      </c>
      <c r="B154" s="123" t="str">
        <f>'2.1'!B154</f>
        <v>SIDDHANT BHARAT MUCHAKANI</v>
      </c>
      <c r="C154" s="119" t="str">
        <f>'2.1'!C154</f>
        <v>C</v>
      </c>
      <c r="D154" s="190">
        <v>4</v>
      </c>
      <c r="E154" s="192">
        <v>2</v>
      </c>
      <c r="F154" s="192">
        <v>4</v>
      </c>
      <c r="G154" s="192">
        <v>4</v>
      </c>
      <c r="H154" s="192"/>
      <c r="I154" s="192">
        <v>4</v>
      </c>
      <c r="J154" s="192"/>
      <c r="K154" s="192">
        <v>9</v>
      </c>
      <c r="L154" s="192"/>
      <c r="M154" s="192">
        <v>8</v>
      </c>
      <c r="N154" s="192">
        <v>9</v>
      </c>
      <c r="O154" s="192">
        <v>12</v>
      </c>
      <c r="P154" s="62"/>
      <c r="Q154" s="49">
        <f t="shared" si="4"/>
        <v>56</v>
      </c>
    </row>
    <row r="155" spans="1:17" s="13" customFormat="1" x14ac:dyDescent="0.25">
      <c r="A155" s="119" t="str">
        <f>'2.1'!A155</f>
        <v>MB207741</v>
      </c>
      <c r="B155" s="123" t="str">
        <f>'2.1'!B155</f>
        <v>SINDHU L DABEER</v>
      </c>
      <c r="C155" s="119" t="str">
        <f>'2.1'!C155</f>
        <v>C</v>
      </c>
      <c r="D155" s="190"/>
      <c r="E155" s="192"/>
      <c r="F155" s="192">
        <v>5</v>
      </c>
      <c r="G155" s="192">
        <v>4</v>
      </c>
      <c r="H155" s="192">
        <v>4</v>
      </c>
      <c r="I155" s="192">
        <v>5</v>
      </c>
      <c r="J155" s="192">
        <v>2</v>
      </c>
      <c r="K155" s="192">
        <v>9</v>
      </c>
      <c r="L155" s="192">
        <v>8</v>
      </c>
      <c r="M155" s="192"/>
      <c r="N155" s="192">
        <v>8</v>
      </c>
      <c r="O155" s="192">
        <v>13</v>
      </c>
      <c r="P155" s="62"/>
      <c r="Q155" s="49">
        <f t="shared" si="4"/>
        <v>58</v>
      </c>
    </row>
    <row r="156" spans="1:17" s="13" customFormat="1" x14ac:dyDescent="0.25">
      <c r="A156" s="119" t="str">
        <f>'2.1'!A156</f>
        <v>MB207742</v>
      </c>
      <c r="B156" s="123" t="str">
        <f>'2.1'!B156</f>
        <v>SIRISHA K J</v>
      </c>
      <c r="C156" s="119" t="str">
        <f>'2.1'!C156</f>
        <v>C</v>
      </c>
      <c r="D156" s="190">
        <v>4</v>
      </c>
      <c r="E156" s="192"/>
      <c r="F156" s="192">
        <v>4</v>
      </c>
      <c r="G156" s="192">
        <v>4</v>
      </c>
      <c r="H156" s="192"/>
      <c r="I156" s="192">
        <v>5</v>
      </c>
      <c r="J156" s="192"/>
      <c r="K156" s="192">
        <v>8</v>
      </c>
      <c r="L156" s="192">
        <v>7</v>
      </c>
      <c r="M156" s="192"/>
      <c r="N156" s="192">
        <v>8</v>
      </c>
      <c r="O156" s="192">
        <v>12</v>
      </c>
      <c r="P156" s="62"/>
      <c r="Q156" s="49">
        <f t="shared" si="4"/>
        <v>52</v>
      </c>
    </row>
    <row r="157" spans="1:17" s="13" customFormat="1" x14ac:dyDescent="0.25">
      <c r="A157" s="119" t="str">
        <f>'2.1'!A157</f>
        <v>MB207743</v>
      </c>
      <c r="B157" s="123" t="str">
        <f>'2.1'!B157</f>
        <v>SNEHA GOWDA R</v>
      </c>
      <c r="C157" s="119" t="str">
        <f>'2.1'!C157</f>
        <v>A</v>
      </c>
      <c r="D157" s="190">
        <v>3</v>
      </c>
      <c r="E157" s="192">
        <v>4</v>
      </c>
      <c r="F157" s="192">
        <v>4</v>
      </c>
      <c r="G157" s="192">
        <v>4</v>
      </c>
      <c r="H157" s="192"/>
      <c r="I157" s="192">
        <v>4</v>
      </c>
      <c r="J157" s="192"/>
      <c r="K157" s="192">
        <v>8</v>
      </c>
      <c r="L157" s="192"/>
      <c r="M157" s="192">
        <v>8</v>
      </c>
      <c r="N157" s="192">
        <v>8</v>
      </c>
      <c r="O157" s="192">
        <v>12</v>
      </c>
      <c r="P157" s="62"/>
      <c r="Q157" s="49">
        <f t="shared" si="4"/>
        <v>55</v>
      </c>
    </row>
    <row r="158" spans="1:17" s="13" customFormat="1" x14ac:dyDescent="0.25">
      <c r="A158" s="119" t="str">
        <f>'2.1'!A158</f>
        <v>MB207744</v>
      </c>
      <c r="B158" s="123" t="str">
        <f>'2.1'!B158</f>
        <v>SOUBHAGYA BHAT</v>
      </c>
      <c r="C158" s="119" t="str">
        <f>'2.1'!C158</f>
        <v>A</v>
      </c>
      <c r="D158" s="190">
        <v>4</v>
      </c>
      <c r="E158" s="192">
        <v>4</v>
      </c>
      <c r="F158" s="192">
        <v>4</v>
      </c>
      <c r="G158" s="192">
        <v>2</v>
      </c>
      <c r="H158" s="192"/>
      <c r="I158" s="192"/>
      <c r="J158" s="192">
        <v>4</v>
      </c>
      <c r="K158" s="192">
        <v>9</v>
      </c>
      <c r="L158" s="192"/>
      <c r="M158" s="192">
        <v>8</v>
      </c>
      <c r="N158" s="192">
        <v>9</v>
      </c>
      <c r="O158" s="192">
        <v>12</v>
      </c>
      <c r="P158" s="62"/>
      <c r="Q158" s="49">
        <f t="shared" si="4"/>
        <v>56</v>
      </c>
    </row>
    <row r="159" spans="1:17" s="13" customFormat="1" x14ac:dyDescent="0.25">
      <c r="A159" s="119" t="str">
        <f>'2.1'!A159</f>
        <v>MB207745</v>
      </c>
      <c r="B159" s="123" t="str">
        <f>'2.1'!B159</f>
        <v>SPARSHA S</v>
      </c>
      <c r="C159" s="119" t="str">
        <f>'2.1'!C159</f>
        <v>A</v>
      </c>
      <c r="D159" s="190"/>
      <c r="E159" s="192"/>
      <c r="F159" s="192">
        <v>4</v>
      </c>
      <c r="G159" s="192">
        <v>4</v>
      </c>
      <c r="H159" s="192">
        <v>3</v>
      </c>
      <c r="I159" s="192">
        <v>4</v>
      </c>
      <c r="J159" s="192">
        <v>3</v>
      </c>
      <c r="K159" s="192">
        <v>9</v>
      </c>
      <c r="L159" s="192"/>
      <c r="M159" s="192">
        <v>8</v>
      </c>
      <c r="N159" s="192">
        <v>9</v>
      </c>
      <c r="O159" s="192">
        <v>10</v>
      </c>
      <c r="P159" s="62"/>
      <c r="Q159" s="49">
        <f t="shared" si="4"/>
        <v>54</v>
      </c>
    </row>
    <row r="160" spans="1:17" s="13" customFormat="1" x14ac:dyDescent="0.25">
      <c r="A160" s="119" t="str">
        <f>'2.1'!A160</f>
        <v>MB207746</v>
      </c>
      <c r="B160" s="123" t="str">
        <f>'2.1'!B160</f>
        <v>SRILAXMI</v>
      </c>
      <c r="C160" s="119" t="str">
        <f>'2.1'!C160</f>
        <v>B</v>
      </c>
      <c r="D160" s="190">
        <v>4</v>
      </c>
      <c r="E160" s="192">
        <v>4</v>
      </c>
      <c r="F160" s="192">
        <v>5</v>
      </c>
      <c r="G160" s="192">
        <v>4</v>
      </c>
      <c r="H160" s="192"/>
      <c r="I160" s="192">
        <v>4</v>
      </c>
      <c r="J160" s="192"/>
      <c r="K160" s="192">
        <v>9</v>
      </c>
      <c r="L160" s="192"/>
      <c r="M160" s="192">
        <v>9</v>
      </c>
      <c r="N160" s="192">
        <v>9</v>
      </c>
      <c r="O160" s="192">
        <v>12</v>
      </c>
      <c r="P160" s="62"/>
      <c r="Q160" s="49">
        <f t="shared" si="4"/>
        <v>60</v>
      </c>
    </row>
    <row r="161" spans="1:17" s="13" customFormat="1" x14ac:dyDescent="0.25">
      <c r="A161" s="119" t="str">
        <f>'2.1'!A161</f>
        <v>MB207747</v>
      </c>
      <c r="B161" s="123" t="str">
        <f>'2.1'!B161</f>
        <v>SRIPOORNA INDURKAR</v>
      </c>
      <c r="C161" s="119" t="str">
        <f>'2.1'!C161</f>
        <v>C</v>
      </c>
      <c r="D161" s="190">
        <v>4</v>
      </c>
      <c r="E161" s="192">
        <v>4</v>
      </c>
      <c r="F161" s="192">
        <v>3</v>
      </c>
      <c r="G161" s="192">
        <v>3</v>
      </c>
      <c r="H161" s="192"/>
      <c r="I161" s="192"/>
      <c r="J161" s="192"/>
      <c r="K161" s="192">
        <v>6</v>
      </c>
      <c r="L161" s="192">
        <v>8</v>
      </c>
      <c r="M161" s="192"/>
      <c r="N161" s="192">
        <v>9</v>
      </c>
      <c r="O161" s="192">
        <v>12</v>
      </c>
      <c r="P161" s="62"/>
      <c r="Q161" s="49">
        <f t="shared" si="4"/>
        <v>49</v>
      </c>
    </row>
    <row r="162" spans="1:17" s="13" customFormat="1" x14ac:dyDescent="0.25">
      <c r="A162" s="119" t="str">
        <f>'2.1'!A162</f>
        <v>MB207748</v>
      </c>
      <c r="B162" s="123" t="str">
        <f>'2.1'!B162</f>
        <v>SRUSHTI B R</v>
      </c>
      <c r="C162" s="119" t="str">
        <f>'2.1'!C162</f>
        <v>B</v>
      </c>
      <c r="D162" s="190">
        <v>4</v>
      </c>
      <c r="E162" s="192">
        <v>3</v>
      </c>
      <c r="F162" s="192">
        <v>4</v>
      </c>
      <c r="G162" s="192">
        <v>4</v>
      </c>
      <c r="H162" s="192"/>
      <c r="I162" s="192"/>
      <c r="J162" s="192">
        <v>4</v>
      </c>
      <c r="K162" s="192"/>
      <c r="L162" s="192">
        <v>9</v>
      </c>
      <c r="M162" s="192">
        <v>8</v>
      </c>
      <c r="N162" s="192">
        <v>9</v>
      </c>
      <c r="O162" s="192">
        <v>10</v>
      </c>
      <c r="P162" s="62"/>
      <c r="Q162" s="49">
        <f t="shared" si="4"/>
        <v>55</v>
      </c>
    </row>
    <row r="163" spans="1:17" s="13" customFormat="1" x14ac:dyDescent="0.25">
      <c r="A163" s="119" t="str">
        <f>'2.1'!A163</f>
        <v>MB207749</v>
      </c>
      <c r="B163" s="123" t="str">
        <f>'2.1'!B163</f>
        <v>SUBHASHINI K N</v>
      </c>
      <c r="C163" s="119" t="str">
        <f>'2.1'!C163</f>
        <v>B</v>
      </c>
      <c r="D163" s="190">
        <v>3</v>
      </c>
      <c r="E163" s="192"/>
      <c r="F163" s="192"/>
      <c r="G163" s="192">
        <v>4</v>
      </c>
      <c r="H163" s="192">
        <v>4</v>
      </c>
      <c r="I163" s="192">
        <v>4</v>
      </c>
      <c r="J163" s="192">
        <v>4</v>
      </c>
      <c r="K163" s="192">
        <v>8</v>
      </c>
      <c r="L163" s="192"/>
      <c r="M163" s="192"/>
      <c r="N163" s="192">
        <v>9</v>
      </c>
      <c r="O163" s="192">
        <v>10</v>
      </c>
      <c r="P163" s="62"/>
      <c r="Q163" s="49">
        <f t="shared" si="4"/>
        <v>46</v>
      </c>
    </row>
    <row r="164" spans="1:17" s="13" customFormat="1" x14ac:dyDescent="0.25">
      <c r="A164" s="119" t="str">
        <f>'2.1'!A164</f>
        <v>MB207750</v>
      </c>
      <c r="B164" s="123" t="str">
        <f>'2.1'!B164</f>
        <v>SUHAS H</v>
      </c>
      <c r="C164" s="119" t="str">
        <f>'2.1'!C164</f>
        <v>B</v>
      </c>
      <c r="D164" s="190">
        <v>4</v>
      </c>
      <c r="E164" s="192">
        <v>4</v>
      </c>
      <c r="F164" s="192">
        <v>4</v>
      </c>
      <c r="G164" s="192">
        <v>4</v>
      </c>
      <c r="H164" s="192"/>
      <c r="I164" s="192"/>
      <c r="J164" s="192"/>
      <c r="K164" s="192">
        <v>8</v>
      </c>
      <c r="L164" s="192"/>
      <c r="M164" s="192">
        <v>9</v>
      </c>
      <c r="N164" s="192">
        <v>9</v>
      </c>
      <c r="O164" s="192">
        <v>10</v>
      </c>
      <c r="P164" s="62"/>
      <c r="Q164" s="49">
        <f t="shared" si="4"/>
        <v>52</v>
      </c>
    </row>
    <row r="165" spans="1:17" s="13" customFormat="1" x14ac:dyDescent="0.25">
      <c r="A165" s="119" t="str">
        <f>'2.1'!A165</f>
        <v>MB207751</v>
      </c>
      <c r="B165" s="123" t="str">
        <f>'2.1'!B165</f>
        <v>SUHAS M</v>
      </c>
      <c r="C165" s="119" t="str">
        <f>'2.1'!C165</f>
        <v>C</v>
      </c>
      <c r="D165" s="190">
        <v>4</v>
      </c>
      <c r="E165" s="192"/>
      <c r="F165" s="192">
        <v>5</v>
      </c>
      <c r="G165" s="192">
        <v>5</v>
      </c>
      <c r="H165" s="192"/>
      <c r="I165" s="192">
        <v>4</v>
      </c>
      <c r="J165" s="192">
        <v>4</v>
      </c>
      <c r="K165" s="192"/>
      <c r="L165" s="192">
        <v>7</v>
      </c>
      <c r="M165" s="192">
        <v>8</v>
      </c>
      <c r="N165" s="192">
        <v>8</v>
      </c>
      <c r="O165" s="192">
        <v>12</v>
      </c>
      <c r="P165" s="62"/>
      <c r="Q165" s="49">
        <f t="shared" si="4"/>
        <v>57</v>
      </c>
    </row>
    <row r="166" spans="1:17" s="13" customFormat="1" x14ac:dyDescent="0.25">
      <c r="A166" s="119" t="str">
        <f>'2.1'!A166</f>
        <v>MB207752</v>
      </c>
      <c r="B166" s="123" t="str">
        <f>'2.1'!B166</f>
        <v>SUHAS N K</v>
      </c>
      <c r="C166" s="119" t="str">
        <f>'2.1'!C166</f>
        <v>B</v>
      </c>
      <c r="D166" s="190">
        <v>4</v>
      </c>
      <c r="E166" s="192">
        <v>3</v>
      </c>
      <c r="F166" s="192">
        <v>4</v>
      </c>
      <c r="G166" s="192">
        <v>4</v>
      </c>
      <c r="H166" s="192"/>
      <c r="I166" s="192"/>
      <c r="J166" s="192"/>
      <c r="K166" s="192">
        <v>8</v>
      </c>
      <c r="L166" s="192"/>
      <c r="M166" s="192">
        <v>8</v>
      </c>
      <c r="N166" s="192">
        <v>8</v>
      </c>
      <c r="O166" s="192">
        <v>10</v>
      </c>
      <c r="P166" s="62"/>
      <c r="Q166" s="49">
        <f t="shared" si="4"/>
        <v>49</v>
      </c>
    </row>
    <row r="167" spans="1:17" s="13" customFormat="1" x14ac:dyDescent="0.25">
      <c r="A167" s="119" t="str">
        <f>'2.1'!A167</f>
        <v>MB207753</v>
      </c>
      <c r="B167" s="123" t="str">
        <f>'2.1'!B167</f>
        <v>SUJAY SHAH</v>
      </c>
      <c r="C167" s="119" t="str">
        <f>'2.1'!C167</f>
        <v>A</v>
      </c>
      <c r="D167" s="190">
        <v>3</v>
      </c>
      <c r="E167" s="192">
        <v>4</v>
      </c>
      <c r="F167" s="192">
        <v>4</v>
      </c>
      <c r="G167" s="192"/>
      <c r="H167" s="192">
        <v>3</v>
      </c>
      <c r="I167" s="192">
        <v>4</v>
      </c>
      <c r="J167" s="192"/>
      <c r="K167" s="192">
        <v>8</v>
      </c>
      <c r="L167" s="192"/>
      <c r="M167" s="192">
        <v>8</v>
      </c>
      <c r="N167" s="192"/>
      <c r="O167" s="192">
        <v>10</v>
      </c>
      <c r="P167" s="62"/>
      <c r="Q167" s="49">
        <f t="shared" si="4"/>
        <v>44</v>
      </c>
    </row>
    <row r="168" spans="1:17" s="13" customFormat="1" x14ac:dyDescent="0.25">
      <c r="A168" s="119" t="str">
        <f>'2.1'!A168</f>
        <v>MB207754</v>
      </c>
      <c r="B168" s="123" t="str">
        <f>'2.1'!B168</f>
        <v>SUJAYA BHAT</v>
      </c>
      <c r="C168" s="119" t="str">
        <f>'2.1'!C168</f>
        <v>B</v>
      </c>
      <c r="D168" s="190">
        <v>4</v>
      </c>
      <c r="E168" s="192">
        <v>3</v>
      </c>
      <c r="F168" s="192">
        <v>3</v>
      </c>
      <c r="G168" s="192">
        <v>3</v>
      </c>
      <c r="H168" s="192"/>
      <c r="I168" s="192">
        <v>3</v>
      </c>
      <c r="J168" s="192"/>
      <c r="K168" s="192"/>
      <c r="L168" s="192">
        <v>8</v>
      </c>
      <c r="M168" s="192">
        <v>8</v>
      </c>
      <c r="N168" s="192">
        <v>8</v>
      </c>
      <c r="O168" s="192">
        <v>10</v>
      </c>
      <c r="P168" s="62"/>
      <c r="Q168" s="49">
        <f t="shared" si="4"/>
        <v>50</v>
      </c>
    </row>
    <row r="169" spans="1:17" s="13" customFormat="1" x14ac:dyDescent="0.25">
      <c r="A169" s="119" t="str">
        <f>'2.1'!A169</f>
        <v>MB207755</v>
      </c>
      <c r="B169" s="123" t="str">
        <f>'2.1'!B169</f>
        <v>SUKANNYA DALAL</v>
      </c>
      <c r="C169" s="119" t="str">
        <f>'2.1'!C169</f>
        <v>B</v>
      </c>
      <c r="D169" s="190">
        <v>4</v>
      </c>
      <c r="E169" s="192"/>
      <c r="F169" s="192">
        <v>5</v>
      </c>
      <c r="G169" s="192">
        <v>4</v>
      </c>
      <c r="H169" s="192"/>
      <c r="I169" s="192">
        <v>4</v>
      </c>
      <c r="J169" s="192">
        <v>4</v>
      </c>
      <c r="K169" s="192">
        <v>9</v>
      </c>
      <c r="L169" s="192"/>
      <c r="M169" s="192">
        <v>8</v>
      </c>
      <c r="N169" s="192">
        <v>9</v>
      </c>
      <c r="O169" s="192">
        <v>10</v>
      </c>
      <c r="P169" s="62"/>
      <c r="Q169" s="49">
        <f t="shared" si="4"/>
        <v>57</v>
      </c>
    </row>
    <row r="170" spans="1:17" s="13" customFormat="1" x14ac:dyDescent="0.25">
      <c r="A170" s="119" t="str">
        <f>'2.1'!A170</f>
        <v>MB207756</v>
      </c>
      <c r="B170" s="123" t="str">
        <f>'2.1'!B170</f>
        <v>SUMIT NAGANATH</v>
      </c>
      <c r="C170" s="119" t="str">
        <f>'2.1'!C170</f>
        <v>B</v>
      </c>
      <c r="D170" s="190">
        <v>3</v>
      </c>
      <c r="E170" s="192">
        <v>4</v>
      </c>
      <c r="F170" s="192">
        <v>3</v>
      </c>
      <c r="G170" s="192">
        <v>4</v>
      </c>
      <c r="H170" s="192"/>
      <c r="I170" s="192">
        <v>4</v>
      </c>
      <c r="J170" s="192"/>
      <c r="K170" s="192">
        <v>9</v>
      </c>
      <c r="L170" s="192"/>
      <c r="M170" s="192">
        <v>8</v>
      </c>
      <c r="N170" s="192">
        <v>9</v>
      </c>
      <c r="O170" s="192">
        <v>8</v>
      </c>
      <c r="P170" s="62"/>
      <c r="Q170" s="49">
        <f t="shared" si="4"/>
        <v>52</v>
      </c>
    </row>
    <row r="171" spans="1:17" s="13" customFormat="1" x14ac:dyDescent="0.25">
      <c r="A171" s="119" t="str">
        <f>'2.1'!A171</f>
        <v>MB207757</v>
      </c>
      <c r="B171" s="123" t="str">
        <f>'2.1'!B171</f>
        <v>SUPREETH S</v>
      </c>
      <c r="C171" s="119" t="str">
        <f>'2.1'!C171</f>
        <v>A</v>
      </c>
      <c r="D171" s="190">
        <v>3</v>
      </c>
      <c r="E171" s="192">
        <v>4</v>
      </c>
      <c r="F171" s="192">
        <v>4</v>
      </c>
      <c r="G171" s="192">
        <v>4</v>
      </c>
      <c r="H171" s="192"/>
      <c r="I171" s="192">
        <v>3</v>
      </c>
      <c r="J171" s="192"/>
      <c r="K171" s="192"/>
      <c r="L171" s="192">
        <v>6</v>
      </c>
      <c r="M171" s="192">
        <v>6</v>
      </c>
      <c r="N171" s="192">
        <v>3</v>
      </c>
      <c r="O171" s="192">
        <v>4</v>
      </c>
      <c r="P171" s="62"/>
      <c r="Q171" s="49">
        <f t="shared" si="4"/>
        <v>37</v>
      </c>
    </row>
    <row r="172" spans="1:17" s="13" customFormat="1" x14ac:dyDescent="0.25">
      <c r="A172" s="119" t="str">
        <f>'2.1'!A172</f>
        <v>MB207758</v>
      </c>
      <c r="B172" s="123" t="str">
        <f>'2.1'!B172</f>
        <v xml:space="preserve">SURAJ G S </v>
      </c>
      <c r="C172" s="119" t="str">
        <f>'2.1'!C172</f>
        <v>B</v>
      </c>
      <c r="D172" s="190">
        <v>4</v>
      </c>
      <c r="E172" s="192">
        <v>4</v>
      </c>
      <c r="F172" s="192">
        <v>4</v>
      </c>
      <c r="G172" s="192">
        <v>4</v>
      </c>
      <c r="H172" s="192"/>
      <c r="I172" s="192"/>
      <c r="J172" s="192"/>
      <c r="K172" s="192">
        <v>8</v>
      </c>
      <c r="L172" s="192"/>
      <c r="M172" s="192">
        <v>8</v>
      </c>
      <c r="N172" s="192">
        <v>8</v>
      </c>
      <c r="O172" s="192">
        <v>10</v>
      </c>
      <c r="P172" s="62"/>
      <c r="Q172" s="49">
        <f t="shared" si="4"/>
        <v>50</v>
      </c>
    </row>
    <row r="173" spans="1:17" s="13" customFormat="1" x14ac:dyDescent="0.25">
      <c r="A173" s="119" t="str">
        <f>'2.1'!A173</f>
        <v>MB207759</v>
      </c>
      <c r="B173" s="123" t="str">
        <f>'2.1'!B173</f>
        <v>SURAJ HS</v>
      </c>
      <c r="C173" s="119" t="str">
        <f>'2.1'!C173</f>
        <v>C</v>
      </c>
      <c r="D173" s="190"/>
      <c r="E173" s="192"/>
      <c r="F173" s="192">
        <v>3</v>
      </c>
      <c r="G173" s="192">
        <v>4</v>
      </c>
      <c r="H173" s="192"/>
      <c r="I173" s="192"/>
      <c r="J173" s="192">
        <v>3</v>
      </c>
      <c r="K173" s="192">
        <v>9</v>
      </c>
      <c r="L173" s="192">
        <v>8</v>
      </c>
      <c r="M173" s="192"/>
      <c r="N173" s="192">
        <v>8</v>
      </c>
      <c r="O173" s="192">
        <v>12</v>
      </c>
      <c r="P173" s="62"/>
      <c r="Q173" s="49">
        <f t="shared" si="4"/>
        <v>47</v>
      </c>
    </row>
    <row r="174" spans="1:17" s="13" customFormat="1" x14ac:dyDescent="0.25">
      <c r="A174" s="119" t="str">
        <f>'2.1'!A174</f>
        <v>MB207760</v>
      </c>
      <c r="B174" s="123" t="str">
        <f>'2.1'!B174</f>
        <v>SURAJ.S.P</v>
      </c>
      <c r="C174" s="119" t="str">
        <f>'2.1'!C174</f>
        <v>C</v>
      </c>
      <c r="D174" s="190"/>
      <c r="E174" s="192">
        <v>4</v>
      </c>
      <c r="F174" s="192">
        <v>5</v>
      </c>
      <c r="G174" s="192">
        <v>4</v>
      </c>
      <c r="H174" s="192"/>
      <c r="I174" s="192">
        <v>4</v>
      </c>
      <c r="J174" s="192">
        <v>4</v>
      </c>
      <c r="K174" s="192">
        <v>7</v>
      </c>
      <c r="L174" s="192"/>
      <c r="M174" s="192">
        <v>8</v>
      </c>
      <c r="N174" s="192">
        <v>9</v>
      </c>
      <c r="O174" s="192">
        <v>11</v>
      </c>
      <c r="P174" s="62"/>
      <c r="Q174" s="49">
        <f t="shared" si="4"/>
        <v>56</v>
      </c>
    </row>
    <row r="175" spans="1:17" s="13" customFormat="1" x14ac:dyDescent="0.25">
      <c r="A175" s="119" t="str">
        <f>'2.1'!A175</f>
        <v>MB207761</v>
      </c>
      <c r="B175" s="123" t="str">
        <f>'2.1'!B175</f>
        <v>SWATI VINAYAK HEGDE</v>
      </c>
      <c r="C175" s="119" t="str">
        <f>'2.1'!C175</f>
        <v>C</v>
      </c>
      <c r="D175" s="190">
        <v>4</v>
      </c>
      <c r="E175" s="192">
        <v>4</v>
      </c>
      <c r="F175" s="192">
        <v>5</v>
      </c>
      <c r="G175" s="192">
        <v>4</v>
      </c>
      <c r="H175" s="192"/>
      <c r="I175" s="192">
        <v>5</v>
      </c>
      <c r="J175" s="192"/>
      <c r="K175" s="192">
        <v>8</v>
      </c>
      <c r="L175" s="192">
        <v>8</v>
      </c>
      <c r="M175" s="192"/>
      <c r="N175" s="192">
        <v>9</v>
      </c>
      <c r="O175" s="192">
        <v>11</v>
      </c>
      <c r="P175" s="62"/>
      <c r="Q175" s="49">
        <f t="shared" si="4"/>
        <v>58</v>
      </c>
    </row>
    <row r="176" spans="1:17" s="13" customFormat="1" x14ac:dyDescent="0.25">
      <c r="A176" s="119" t="str">
        <f>'2.1'!A176</f>
        <v>MB207762</v>
      </c>
      <c r="B176" s="123" t="str">
        <f>'2.1'!B176</f>
        <v>TALWAR PRAVEEN GUDDAPPA</v>
      </c>
      <c r="C176" s="119" t="str">
        <f>'2.1'!C176</f>
        <v>B</v>
      </c>
      <c r="D176" s="190">
        <v>3</v>
      </c>
      <c r="E176" s="192"/>
      <c r="F176" s="192">
        <v>3</v>
      </c>
      <c r="G176" s="192">
        <v>3</v>
      </c>
      <c r="H176" s="192"/>
      <c r="I176" s="192">
        <v>4</v>
      </c>
      <c r="J176" s="192"/>
      <c r="K176" s="192"/>
      <c r="L176" s="192">
        <v>8</v>
      </c>
      <c r="M176" s="192">
        <v>8</v>
      </c>
      <c r="N176" s="192">
        <v>8</v>
      </c>
      <c r="O176" s="192">
        <v>10</v>
      </c>
      <c r="P176" s="62"/>
      <c r="Q176" s="49">
        <f t="shared" si="4"/>
        <v>47</v>
      </c>
    </row>
    <row r="177" spans="1:17" s="13" customFormat="1" x14ac:dyDescent="0.25">
      <c r="A177" s="119" t="str">
        <f>'2.1'!A177</f>
        <v>MB207763</v>
      </c>
      <c r="B177" s="123" t="str">
        <f>'2.1'!B177</f>
        <v>TEJAS ROHIDAS BHANDARI</v>
      </c>
      <c r="C177" s="119" t="str">
        <f>'2.1'!C177</f>
        <v>B</v>
      </c>
      <c r="D177" s="190">
        <v>4</v>
      </c>
      <c r="E177" s="192"/>
      <c r="F177" s="192">
        <v>4</v>
      </c>
      <c r="G177" s="192">
        <v>4</v>
      </c>
      <c r="H177" s="192">
        <v>4</v>
      </c>
      <c r="I177" s="192"/>
      <c r="J177" s="192">
        <v>3</v>
      </c>
      <c r="K177" s="192">
        <v>8</v>
      </c>
      <c r="L177" s="192"/>
      <c r="M177" s="192">
        <v>8</v>
      </c>
      <c r="N177" s="192">
        <v>9</v>
      </c>
      <c r="O177" s="192">
        <v>12</v>
      </c>
      <c r="P177" s="62"/>
      <c r="Q177" s="49">
        <f t="shared" si="4"/>
        <v>56</v>
      </c>
    </row>
    <row r="178" spans="1:17" s="13" customFormat="1" x14ac:dyDescent="0.25">
      <c r="A178" s="119" t="str">
        <f>'2.1'!A178</f>
        <v>MB207764</v>
      </c>
      <c r="B178" s="123" t="str">
        <f>'2.1'!B178</f>
        <v>TEJASHREE R</v>
      </c>
      <c r="C178" s="119" t="str">
        <f>'2.1'!C178</f>
        <v>C</v>
      </c>
      <c r="D178" s="190">
        <v>5</v>
      </c>
      <c r="E178" s="192">
        <v>3</v>
      </c>
      <c r="F178" s="192">
        <v>5</v>
      </c>
      <c r="G178" s="192">
        <v>4</v>
      </c>
      <c r="H178" s="192"/>
      <c r="I178" s="192">
        <v>4</v>
      </c>
      <c r="J178" s="192"/>
      <c r="K178" s="192">
        <v>9</v>
      </c>
      <c r="L178" s="192"/>
      <c r="M178" s="192">
        <v>8</v>
      </c>
      <c r="N178" s="192">
        <v>9</v>
      </c>
      <c r="O178" s="192">
        <v>12</v>
      </c>
      <c r="P178" s="62"/>
      <c r="Q178" s="49">
        <f t="shared" si="4"/>
        <v>59</v>
      </c>
    </row>
    <row r="179" spans="1:17" s="13" customFormat="1" x14ac:dyDescent="0.25">
      <c r="A179" s="119" t="str">
        <f>'2.1'!A179</f>
        <v>MB207765</v>
      </c>
      <c r="B179" s="123" t="str">
        <f>'2.1'!B179</f>
        <v>TEJASHWINI LOKAPURAMATH</v>
      </c>
      <c r="C179" s="119" t="str">
        <f>'2.1'!C179</f>
        <v>C</v>
      </c>
      <c r="D179" s="190">
        <v>4</v>
      </c>
      <c r="E179" s="192"/>
      <c r="F179" s="192">
        <v>5</v>
      </c>
      <c r="G179" s="192">
        <v>4</v>
      </c>
      <c r="H179" s="192"/>
      <c r="I179" s="192">
        <v>4</v>
      </c>
      <c r="J179" s="192">
        <v>4</v>
      </c>
      <c r="K179" s="192">
        <v>9</v>
      </c>
      <c r="L179" s="192">
        <v>8</v>
      </c>
      <c r="M179" s="192">
        <v>8</v>
      </c>
      <c r="N179" s="192"/>
      <c r="O179" s="192"/>
      <c r="P179" s="62"/>
      <c r="Q179" s="49">
        <f t="shared" si="4"/>
        <v>46</v>
      </c>
    </row>
    <row r="180" spans="1:17" s="13" customFormat="1" x14ac:dyDescent="0.25">
      <c r="A180" s="119" t="str">
        <f>'2.1'!A180</f>
        <v>MB207766</v>
      </c>
      <c r="B180" s="123" t="str">
        <f>'2.1'!B180</f>
        <v>TEJASVI GANGADHAR ANGADI</v>
      </c>
      <c r="C180" s="119" t="str">
        <f>'2.1'!C180</f>
        <v>B</v>
      </c>
      <c r="D180" s="190">
        <v>3</v>
      </c>
      <c r="E180" s="192">
        <v>4</v>
      </c>
      <c r="F180" s="192">
        <v>4</v>
      </c>
      <c r="G180" s="192">
        <v>4</v>
      </c>
      <c r="H180" s="192"/>
      <c r="I180" s="192">
        <v>4</v>
      </c>
      <c r="J180" s="192"/>
      <c r="K180" s="192"/>
      <c r="L180" s="192">
        <v>8</v>
      </c>
      <c r="M180" s="192">
        <v>8</v>
      </c>
      <c r="N180" s="192">
        <v>8</v>
      </c>
      <c r="O180" s="192">
        <v>10</v>
      </c>
      <c r="P180" s="62"/>
      <c r="Q180" s="49">
        <f t="shared" si="4"/>
        <v>53</v>
      </c>
    </row>
    <row r="181" spans="1:17" s="13" customFormat="1" x14ac:dyDescent="0.25">
      <c r="A181" s="119" t="str">
        <f>'2.1'!A181</f>
        <v>MB207767</v>
      </c>
      <c r="B181" s="123" t="str">
        <f>'2.1'!B181</f>
        <v>TEJASWINI PRASANNA HEGDE</v>
      </c>
      <c r="C181" s="119" t="str">
        <f>'2.1'!C181</f>
        <v>C</v>
      </c>
      <c r="D181" s="190"/>
      <c r="E181" s="192"/>
      <c r="F181" s="192">
        <v>5</v>
      </c>
      <c r="G181" s="192">
        <v>3</v>
      </c>
      <c r="H181" s="192"/>
      <c r="I181" s="192">
        <v>4</v>
      </c>
      <c r="J181" s="192">
        <v>2</v>
      </c>
      <c r="K181" s="192">
        <v>9</v>
      </c>
      <c r="L181" s="192">
        <v>7</v>
      </c>
      <c r="M181" s="192"/>
      <c r="N181" s="192">
        <v>8</v>
      </c>
      <c r="O181" s="192">
        <v>11</v>
      </c>
      <c r="P181" s="62"/>
      <c r="Q181" s="49">
        <f t="shared" si="4"/>
        <v>49</v>
      </c>
    </row>
    <row r="182" spans="1:17" s="13" customFormat="1" x14ac:dyDescent="0.25">
      <c r="A182" s="119" t="str">
        <f>'2.1'!A182</f>
        <v>MB207768</v>
      </c>
      <c r="B182" s="123" t="str">
        <f>'2.1'!B182</f>
        <v>THEJASVITA J</v>
      </c>
      <c r="C182" s="119" t="str">
        <f>'2.1'!C182</f>
        <v>C</v>
      </c>
      <c r="D182" s="19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62"/>
      <c r="Q182" s="49">
        <f t="shared" si="4"/>
        <v>0</v>
      </c>
    </row>
    <row r="183" spans="1:17" s="13" customFormat="1" x14ac:dyDescent="0.25">
      <c r="A183" s="119" t="str">
        <f>'2.1'!A183</f>
        <v>MB207769</v>
      </c>
      <c r="B183" s="123" t="str">
        <f>'2.1'!B183</f>
        <v>TRIPURESH TIWARI</v>
      </c>
      <c r="C183" s="119" t="str">
        <f>'2.1'!C183</f>
        <v>C</v>
      </c>
      <c r="D183" s="190">
        <v>4</v>
      </c>
      <c r="E183" s="192">
        <v>3</v>
      </c>
      <c r="F183" s="192">
        <v>4</v>
      </c>
      <c r="G183" s="192">
        <v>4</v>
      </c>
      <c r="H183" s="192"/>
      <c r="I183" s="192">
        <v>3</v>
      </c>
      <c r="J183" s="192"/>
      <c r="K183" s="192">
        <v>8</v>
      </c>
      <c r="L183" s="192">
        <v>8</v>
      </c>
      <c r="M183" s="192"/>
      <c r="N183" s="192">
        <v>8</v>
      </c>
      <c r="O183" s="192">
        <v>11</v>
      </c>
      <c r="P183" s="62"/>
      <c r="Q183" s="49">
        <f t="shared" si="4"/>
        <v>53</v>
      </c>
    </row>
    <row r="184" spans="1:17" s="13" customFormat="1" x14ac:dyDescent="0.25">
      <c r="A184" s="119" t="str">
        <f>'2.1'!A184</f>
        <v>MB207770</v>
      </c>
      <c r="B184" s="123" t="str">
        <f>'2.1'!B184</f>
        <v>TRIVADAN M HEGDE</v>
      </c>
      <c r="C184" s="119" t="str">
        <f>'2.1'!C184</f>
        <v>C</v>
      </c>
      <c r="D184" s="190">
        <v>3</v>
      </c>
      <c r="E184" s="192">
        <v>4</v>
      </c>
      <c r="F184" s="192">
        <v>3</v>
      </c>
      <c r="G184" s="192">
        <v>4</v>
      </c>
      <c r="H184" s="192"/>
      <c r="I184" s="192">
        <v>4</v>
      </c>
      <c r="J184" s="192">
        <v>3</v>
      </c>
      <c r="K184" s="192"/>
      <c r="L184" s="192"/>
      <c r="M184" s="192">
        <v>7</v>
      </c>
      <c r="N184" s="192">
        <v>8</v>
      </c>
      <c r="O184" s="192">
        <v>11</v>
      </c>
      <c r="P184" s="62"/>
      <c r="Q184" s="49">
        <f t="shared" si="4"/>
        <v>47</v>
      </c>
    </row>
    <row r="185" spans="1:17" s="13" customFormat="1" x14ac:dyDescent="0.25">
      <c r="A185" s="119" t="str">
        <f>'2.1'!A185</f>
        <v>MB207771</v>
      </c>
      <c r="B185" s="123" t="str">
        <f>'2.1'!B185</f>
        <v>ULLAS SHRIPAD SHET</v>
      </c>
      <c r="C185" s="119" t="str">
        <f>'2.1'!C185</f>
        <v>C</v>
      </c>
      <c r="D185" s="190">
        <v>3</v>
      </c>
      <c r="E185" s="192"/>
      <c r="F185" s="192">
        <v>4</v>
      </c>
      <c r="G185" s="192">
        <v>4</v>
      </c>
      <c r="H185" s="192"/>
      <c r="I185" s="192">
        <v>4</v>
      </c>
      <c r="J185" s="192">
        <v>3</v>
      </c>
      <c r="K185" s="192">
        <v>9</v>
      </c>
      <c r="L185" s="192"/>
      <c r="M185" s="192"/>
      <c r="N185" s="192">
        <v>9</v>
      </c>
      <c r="O185" s="192">
        <v>11</v>
      </c>
      <c r="P185" s="62"/>
      <c r="Q185" s="49">
        <f t="shared" si="4"/>
        <v>47</v>
      </c>
    </row>
    <row r="186" spans="1:17" s="13" customFormat="1" x14ac:dyDescent="0.25">
      <c r="A186" s="119" t="str">
        <f>'2.1'!A186</f>
        <v>MB207772</v>
      </c>
      <c r="B186" s="123" t="str">
        <f>'2.1'!B186</f>
        <v>VAIBHAV MALAVIYA</v>
      </c>
      <c r="C186" s="119" t="str">
        <f>'2.1'!C186</f>
        <v>C</v>
      </c>
      <c r="D186" s="190"/>
      <c r="E186" s="192">
        <v>4</v>
      </c>
      <c r="F186" s="192">
        <v>5</v>
      </c>
      <c r="G186" s="192">
        <v>4</v>
      </c>
      <c r="H186" s="192">
        <v>4</v>
      </c>
      <c r="I186" s="192">
        <v>4</v>
      </c>
      <c r="J186" s="192"/>
      <c r="K186" s="192">
        <v>10</v>
      </c>
      <c r="L186" s="192"/>
      <c r="M186" s="192">
        <v>9</v>
      </c>
      <c r="N186" s="192">
        <v>8</v>
      </c>
      <c r="O186" s="192">
        <v>11</v>
      </c>
      <c r="P186" s="62"/>
      <c r="Q186" s="49">
        <f t="shared" si="4"/>
        <v>59</v>
      </c>
    </row>
    <row r="187" spans="1:17" s="13" customFormat="1" x14ac:dyDescent="0.25">
      <c r="A187" s="119" t="str">
        <f>'2.1'!A187</f>
        <v>MB207773</v>
      </c>
      <c r="B187" s="123" t="str">
        <f>'2.1'!B187</f>
        <v>VARSHA BIRADAR</v>
      </c>
      <c r="C187" s="119" t="str">
        <f>'2.1'!C187</f>
        <v>C</v>
      </c>
      <c r="D187" s="190"/>
      <c r="E187" s="192"/>
      <c r="F187" s="192">
        <v>5</v>
      </c>
      <c r="G187" s="192">
        <v>4</v>
      </c>
      <c r="H187" s="192">
        <v>4</v>
      </c>
      <c r="I187" s="192">
        <v>4</v>
      </c>
      <c r="J187" s="192">
        <v>4</v>
      </c>
      <c r="K187" s="192">
        <v>9</v>
      </c>
      <c r="L187" s="192"/>
      <c r="M187" s="192"/>
      <c r="N187" s="192">
        <v>9</v>
      </c>
      <c r="O187" s="192">
        <v>11</v>
      </c>
      <c r="P187" s="62"/>
      <c r="Q187" s="49">
        <f t="shared" si="4"/>
        <v>50</v>
      </c>
    </row>
    <row r="188" spans="1:17" s="13" customFormat="1" x14ac:dyDescent="0.25">
      <c r="A188" s="119" t="str">
        <f>'2.1'!A188</f>
        <v>MB207774</v>
      </c>
      <c r="B188" s="123" t="str">
        <f>'2.1'!B188</f>
        <v>VARSHA K</v>
      </c>
      <c r="C188" s="119" t="str">
        <f>'2.1'!C188</f>
        <v>A</v>
      </c>
      <c r="D188" s="190">
        <v>3</v>
      </c>
      <c r="E188" s="192">
        <v>4</v>
      </c>
      <c r="F188" s="192">
        <v>3</v>
      </c>
      <c r="G188" s="192">
        <v>4</v>
      </c>
      <c r="H188" s="192">
        <v>4</v>
      </c>
      <c r="I188" s="192"/>
      <c r="J188" s="192"/>
      <c r="K188" s="192">
        <v>9</v>
      </c>
      <c r="L188" s="192"/>
      <c r="M188" s="192">
        <v>9</v>
      </c>
      <c r="N188" s="192">
        <v>8</v>
      </c>
      <c r="O188" s="192">
        <v>13</v>
      </c>
      <c r="P188" s="62"/>
      <c r="Q188" s="49">
        <f t="shared" si="4"/>
        <v>57</v>
      </c>
    </row>
    <row r="189" spans="1:17" s="13" customFormat="1" x14ac:dyDescent="0.25">
      <c r="A189" s="119" t="str">
        <f>'2.1'!A189</f>
        <v>MB207775</v>
      </c>
      <c r="B189" s="123" t="str">
        <f>'2.1'!B189</f>
        <v>VELUGU SUJANI KRISHNA</v>
      </c>
      <c r="C189" s="119" t="str">
        <f>'2.1'!C189</f>
        <v>C</v>
      </c>
      <c r="D189" s="190">
        <v>3</v>
      </c>
      <c r="E189" s="192"/>
      <c r="F189" s="192">
        <v>5</v>
      </c>
      <c r="G189" s="192">
        <v>5</v>
      </c>
      <c r="H189" s="192"/>
      <c r="I189" s="192">
        <v>4</v>
      </c>
      <c r="J189" s="192">
        <v>3</v>
      </c>
      <c r="K189" s="192">
        <v>4</v>
      </c>
      <c r="L189" s="192"/>
      <c r="M189" s="192">
        <v>9</v>
      </c>
      <c r="N189" s="192">
        <v>9</v>
      </c>
      <c r="O189" s="192">
        <v>12</v>
      </c>
      <c r="P189" s="62"/>
      <c r="Q189" s="49">
        <f t="shared" si="4"/>
        <v>54</v>
      </c>
    </row>
    <row r="190" spans="1:17" s="13" customFormat="1" x14ac:dyDescent="0.25">
      <c r="A190" s="119" t="str">
        <f>'2.1'!A190</f>
        <v>MB207776</v>
      </c>
      <c r="B190" s="123" t="str">
        <f>'2.1'!B190</f>
        <v>VIKAS SETH</v>
      </c>
      <c r="C190" s="119" t="str">
        <f>'2.1'!C190</f>
        <v>B</v>
      </c>
      <c r="D190" s="190">
        <v>4</v>
      </c>
      <c r="E190" s="192">
        <v>4</v>
      </c>
      <c r="F190" s="192">
        <v>3</v>
      </c>
      <c r="G190" s="192">
        <v>4</v>
      </c>
      <c r="H190" s="192"/>
      <c r="I190" s="192">
        <v>4</v>
      </c>
      <c r="J190" s="192"/>
      <c r="K190" s="192">
        <v>8</v>
      </c>
      <c r="L190" s="192"/>
      <c r="M190" s="192">
        <v>8</v>
      </c>
      <c r="N190" s="192">
        <v>8</v>
      </c>
      <c r="O190" s="192">
        <v>10</v>
      </c>
      <c r="P190" s="62"/>
      <c r="Q190" s="49">
        <f t="shared" si="4"/>
        <v>53</v>
      </c>
    </row>
    <row r="191" spans="1:17" s="13" customFormat="1" x14ac:dyDescent="0.25">
      <c r="A191" s="119" t="str">
        <f>'2.1'!A191</f>
        <v>MB207777</v>
      </c>
      <c r="B191" s="123" t="str">
        <f>'2.1'!B191</f>
        <v>VINAY KUMAR G S</v>
      </c>
      <c r="C191" s="119" t="str">
        <f>'2.1'!C191</f>
        <v>C</v>
      </c>
      <c r="D191" s="190">
        <v>4</v>
      </c>
      <c r="E191" s="192">
        <v>4</v>
      </c>
      <c r="F191" s="192"/>
      <c r="G191" s="192"/>
      <c r="H191" s="192">
        <v>4</v>
      </c>
      <c r="I191" s="192">
        <v>4</v>
      </c>
      <c r="J191" s="192">
        <v>3</v>
      </c>
      <c r="K191" s="192">
        <v>6</v>
      </c>
      <c r="L191" s="192"/>
      <c r="M191" s="192">
        <v>9</v>
      </c>
      <c r="N191" s="192">
        <v>9</v>
      </c>
      <c r="O191" s="192">
        <v>10</v>
      </c>
      <c r="P191" s="62"/>
      <c r="Q191" s="49">
        <f t="shared" si="4"/>
        <v>53</v>
      </c>
    </row>
    <row r="192" spans="1:17" s="13" customFormat="1" x14ac:dyDescent="0.25">
      <c r="A192" s="119" t="str">
        <f>'2.1'!A192</f>
        <v>MB207778</v>
      </c>
      <c r="B192" s="123" t="str">
        <f>'2.1'!B192</f>
        <v>VINAYAK GOLIHALLI</v>
      </c>
      <c r="C192" s="119" t="str">
        <f>'2.1'!C192</f>
        <v>B</v>
      </c>
      <c r="D192" s="190"/>
      <c r="E192" s="190"/>
      <c r="F192" s="190">
        <v>3</v>
      </c>
      <c r="G192" s="190">
        <v>3</v>
      </c>
      <c r="H192" s="190"/>
      <c r="I192" s="190">
        <v>3</v>
      </c>
      <c r="J192" s="190">
        <v>4</v>
      </c>
      <c r="K192" s="190">
        <v>8</v>
      </c>
      <c r="L192" s="190"/>
      <c r="M192" s="190">
        <v>7</v>
      </c>
      <c r="N192" s="190">
        <v>8</v>
      </c>
      <c r="O192" s="190">
        <v>10</v>
      </c>
      <c r="P192" s="62"/>
      <c r="Q192" s="49">
        <f t="shared" si="4"/>
        <v>46</v>
      </c>
    </row>
    <row r="193" spans="1:17" s="13" customFormat="1" x14ac:dyDescent="0.25">
      <c r="A193" s="119" t="str">
        <f>'2.1'!A193</f>
        <v>MB207779</v>
      </c>
      <c r="B193" s="123" t="str">
        <f>'2.1'!B193</f>
        <v>VINAYAK SUBRAY BHAT</v>
      </c>
      <c r="C193" s="119" t="str">
        <f>'2.1'!C193</f>
        <v>C</v>
      </c>
      <c r="D193" s="190">
        <v>3</v>
      </c>
      <c r="E193" s="190"/>
      <c r="F193" s="190">
        <v>3</v>
      </c>
      <c r="G193" s="190">
        <v>4</v>
      </c>
      <c r="H193" s="190"/>
      <c r="I193" s="190">
        <v>4</v>
      </c>
      <c r="J193" s="190">
        <v>3</v>
      </c>
      <c r="K193" s="190">
        <v>4</v>
      </c>
      <c r="L193" s="190">
        <v>8</v>
      </c>
      <c r="M193" s="190"/>
      <c r="N193" s="190">
        <v>8</v>
      </c>
      <c r="O193" s="190">
        <v>11</v>
      </c>
      <c r="P193" s="62"/>
      <c r="Q193" s="49">
        <f t="shared" si="4"/>
        <v>48</v>
      </c>
    </row>
    <row r="194" spans="1:17" s="13" customFormat="1" x14ac:dyDescent="0.25">
      <c r="A194" s="119" t="str">
        <f>'2.1'!A194</f>
        <v>MB207780</v>
      </c>
      <c r="B194" s="123" t="str">
        <f>'2.1'!B194</f>
        <v xml:space="preserve">YASHASWINI V </v>
      </c>
      <c r="C194" s="119" t="str">
        <f>'2.1'!C194</f>
        <v>B</v>
      </c>
      <c r="D194" s="190">
        <v>4</v>
      </c>
      <c r="E194" s="190">
        <v>3</v>
      </c>
      <c r="F194" s="190">
        <v>4</v>
      </c>
      <c r="G194" s="190">
        <v>4</v>
      </c>
      <c r="H194" s="190"/>
      <c r="I194" s="190"/>
      <c r="J194" s="190">
        <v>4</v>
      </c>
      <c r="K194" s="190">
        <v>8</v>
      </c>
      <c r="L194" s="190"/>
      <c r="M194" s="190">
        <v>9</v>
      </c>
      <c r="N194" s="190">
        <v>8</v>
      </c>
      <c r="O194" s="190">
        <v>12</v>
      </c>
      <c r="P194" s="62"/>
      <c r="Q194" s="49">
        <f t="shared" si="4"/>
        <v>56</v>
      </c>
    </row>
    <row r="195" spans="1:17" s="13" customFormat="1" ht="15.75" x14ac:dyDescent="0.25">
      <c r="A195" s="136" t="s">
        <v>48</v>
      </c>
      <c r="B195" s="137"/>
      <c r="C195" s="138"/>
      <c r="D195" s="34">
        <f t="shared" ref="D195:O195" si="5">COUNTA(D15:D194)</f>
        <v>142</v>
      </c>
      <c r="E195" s="35">
        <f t="shared" si="5"/>
        <v>97</v>
      </c>
      <c r="F195" s="35">
        <f t="shared" si="5"/>
        <v>166</v>
      </c>
      <c r="G195" s="35">
        <f t="shared" si="5"/>
        <v>156</v>
      </c>
      <c r="H195" s="35">
        <f t="shared" si="5"/>
        <v>33</v>
      </c>
      <c r="I195" s="35">
        <f t="shared" si="5"/>
        <v>134</v>
      </c>
      <c r="J195" s="35">
        <f t="shared" si="5"/>
        <v>81</v>
      </c>
      <c r="K195" s="35">
        <f t="shared" si="5"/>
        <v>144</v>
      </c>
      <c r="L195" s="35">
        <f t="shared" si="5"/>
        <v>84</v>
      </c>
      <c r="M195" s="35">
        <f t="shared" si="5"/>
        <v>115</v>
      </c>
      <c r="N195" s="35">
        <f t="shared" si="5"/>
        <v>164</v>
      </c>
      <c r="O195" s="35">
        <f t="shared" si="5"/>
        <v>170</v>
      </c>
      <c r="P195" s="36">
        <f>COUNT(P15:P194)</f>
        <v>0</v>
      </c>
      <c r="Q195" s="37"/>
    </row>
    <row r="196" spans="1:17" s="13" customFormat="1" ht="15.75" x14ac:dyDescent="0.25">
      <c r="A196" s="136" t="s">
        <v>4</v>
      </c>
      <c r="B196" s="137"/>
      <c r="C196" s="138"/>
      <c r="D196" s="44">
        <f t="shared" ref="D196:P196" si="6">COUNTIF(D15:D194,"&gt;"&amp;D14)</f>
        <v>93</v>
      </c>
      <c r="E196" s="45">
        <f t="shared" si="6"/>
        <v>67</v>
      </c>
      <c r="F196" s="45">
        <f t="shared" si="6"/>
        <v>121</v>
      </c>
      <c r="G196" s="45">
        <f t="shared" si="6"/>
        <v>116</v>
      </c>
      <c r="H196" s="45">
        <f t="shared" si="6"/>
        <v>24</v>
      </c>
      <c r="I196" s="45">
        <f t="shared" si="6"/>
        <v>108</v>
      </c>
      <c r="J196" s="45">
        <f t="shared" si="6"/>
        <v>38</v>
      </c>
      <c r="K196" s="45">
        <f t="shared" si="6"/>
        <v>127</v>
      </c>
      <c r="L196" s="45">
        <f t="shared" si="6"/>
        <v>66</v>
      </c>
      <c r="M196" s="45">
        <f t="shared" si="6"/>
        <v>110</v>
      </c>
      <c r="N196" s="45">
        <f t="shared" si="6"/>
        <v>159</v>
      </c>
      <c r="O196" s="45">
        <f t="shared" si="6"/>
        <v>152</v>
      </c>
      <c r="P196" s="27">
        <f t="shared" si="6"/>
        <v>0</v>
      </c>
      <c r="Q196" s="41"/>
    </row>
    <row r="197" spans="1:17" s="13" customFormat="1" ht="15.75" x14ac:dyDescent="0.25">
      <c r="A197" s="136" t="s">
        <v>53</v>
      </c>
      <c r="B197" s="137"/>
      <c r="C197" s="138"/>
      <c r="D197" s="44">
        <f t="shared" ref="D197:O197" si="7">ROUND(D196*100/D195,0)</f>
        <v>65</v>
      </c>
      <c r="E197" s="44">
        <f t="shared" si="7"/>
        <v>69</v>
      </c>
      <c r="F197" s="45">
        <f t="shared" si="7"/>
        <v>73</v>
      </c>
      <c r="G197" s="45">
        <f t="shared" si="7"/>
        <v>74</v>
      </c>
      <c r="H197" s="45">
        <f t="shared" si="7"/>
        <v>73</v>
      </c>
      <c r="I197" s="45">
        <f t="shared" si="7"/>
        <v>81</v>
      </c>
      <c r="J197" s="45">
        <f t="shared" si="7"/>
        <v>47</v>
      </c>
      <c r="K197" s="45">
        <f t="shared" si="7"/>
        <v>88</v>
      </c>
      <c r="L197" s="45">
        <f t="shared" si="7"/>
        <v>79</v>
      </c>
      <c r="M197" s="45">
        <f t="shared" si="7"/>
        <v>96</v>
      </c>
      <c r="N197" s="45">
        <f t="shared" si="7"/>
        <v>97</v>
      </c>
      <c r="O197" s="45">
        <f t="shared" si="7"/>
        <v>89</v>
      </c>
      <c r="P197" s="27" t="e">
        <f>ROUND(P196*100/P195,0)</f>
        <v>#DIV/0!</v>
      </c>
      <c r="Q197" s="41"/>
    </row>
    <row r="198" spans="1:17" s="13" customFormat="1" x14ac:dyDescent="0.25">
      <c r="A198" s="142" t="s">
        <v>14</v>
      </c>
      <c r="B198" s="143"/>
      <c r="C198" s="144"/>
      <c r="D198" s="44" t="str">
        <f>IF(D197&gt;=80,"3",IF(D197&gt;=70,"2",IF(D197&gt;=60,"1","-")))</f>
        <v>1</v>
      </c>
      <c r="E198" s="45" t="str">
        <f t="shared" ref="E198:P198" si="8">IF(E197&gt;=80,"3",IF(E197&gt;=70,"2",IF(E197&gt;=60,"1","-")))</f>
        <v>1</v>
      </c>
      <c r="F198" s="45" t="str">
        <f t="shared" si="8"/>
        <v>2</v>
      </c>
      <c r="G198" s="45" t="str">
        <f t="shared" si="8"/>
        <v>2</v>
      </c>
      <c r="H198" s="45" t="str">
        <f t="shared" si="8"/>
        <v>2</v>
      </c>
      <c r="I198" s="45" t="str">
        <f t="shared" si="8"/>
        <v>3</v>
      </c>
      <c r="J198" s="45" t="str">
        <f t="shared" si="8"/>
        <v>-</v>
      </c>
      <c r="K198" s="45" t="str">
        <f t="shared" si="8"/>
        <v>3</v>
      </c>
      <c r="L198" s="45" t="str">
        <f t="shared" si="8"/>
        <v>2</v>
      </c>
      <c r="M198" s="45" t="str">
        <f t="shared" si="8"/>
        <v>3</v>
      </c>
      <c r="N198" s="45" t="str">
        <f t="shared" si="8"/>
        <v>3</v>
      </c>
      <c r="O198" s="45" t="str">
        <f t="shared" si="8"/>
        <v>3</v>
      </c>
      <c r="P198" s="27" t="e">
        <f t="shared" si="8"/>
        <v>#DIV/0!</v>
      </c>
      <c r="Q198" s="41"/>
    </row>
    <row r="199" spans="1:17" s="13" customFormat="1" x14ac:dyDescent="0.25">
      <c r="A199" s="9"/>
      <c r="B199" s="9"/>
      <c r="C199" s="9"/>
      <c r="D199" s="54" t="s">
        <v>0</v>
      </c>
      <c r="E199" s="54" t="s">
        <v>2</v>
      </c>
      <c r="F199" s="54" t="s">
        <v>2</v>
      </c>
      <c r="G199" s="54" t="s">
        <v>3</v>
      </c>
      <c r="H199" s="54" t="s">
        <v>64</v>
      </c>
      <c r="I199" s="54" t="s">
        <v>61</v>
      </c>
      <c r="J199" s="54" t="s">
        <v>0</v>
      </c>
      <c r="K199" s="54" t="s">
        <v>61</v>
      </c>
      <c r="L199" s="54" t="s">
        <v>2</v>
      </c>
      <c r="M199" s="54" t="s">
        <v>3</v>
      </c>
      <c r="N199" s="54" t="s">
        <v>1</v>
      </c>
      <c r="O199" s="54" t="s">
        <v>64</v>
      </c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45"/>
      <c r="H200" s="146"/>
      <c r="I200" s="128" t="s">
        <v>15</v>
      </c>
      <c r="J200" s="129"/>
      <c r="K200" s="14" t="s">
        <v>18</v>
      </c>
      <c r="L200" s="14"/>
      <c r="M200" s="15"/>
      <c r="N200" s="15"/>
      <c r="O200" s="16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26" t="s">
        <v>16</v>
      </c>
      <c r="H201" s="127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26" t="s">
        <v>31</v>
      </c>
      <c r="H202" s="127"/>
      <c r="I202" s="22">
        <f>AVERAGE(D197,J197)</f>
        <v>56</v>
      </c>
      <c r="J202" s="45" t="str">
        <f>IF(I202&gt;=80,"3",IF(I202&gt;=70,"2",IF(I202&gt;=60,"1",IF(I202&lt;=59,"-"))))</f>
        <v>-</v>
      </c>
      <c r="K202" s="45" t="e">
        <f>(I202*0.3)+($P$197*0.7)</f>
        <v>#DIV/0!</v>
      </c>
      <c r="L202" s="45" t="e">
        <f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26" t="s">
        <v>32</v>
      </c>
      <c r="H203" s="127"/>
      <c r="I203" s="38">
        <f>AVERAGE(N197)</f>
        <v>97</v>
      </c>
      <c r="J203" s="45" t="str">
        <f>IF(I203&gt;=80,"3",IF(I203&gt;=70,"2",IF(I203&gt;=60,"1",IF(I203&lt;=59,"-"))))</f>
        <v>3</v>
      </c>
      <c r="K203" s="45" t="e">
        <f t="shared" ref="K203:K206" si="9">(I203*0.3)+($P$197*0.7)</f>
        <v>#DIV/0!</v>
      </c>
      <c r="L203" s="45" t="e">
        <f>IF(K203&gt;=80,"3",IF(K203&gt;=70,"2",IF(K203&gt;=60,"1",IF(K203&lt;59,"-"))))</f>
        <v>#DIV/0!</v>
      </c>
      <c r="M203" s="21"/>
      <c r="N203" s="21"/>
      <c r="O203" s="17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26" t="s">
        <v>33</v>
      </c>
      <c r="H204" s="127"/>
      <c r="I204" s="22">
        <f>AVERAGE(E197,F197,L197)</f>
        <v>73.666666666666671</v>
      </c>
      <c r="J204" s="45" t="str">
        <f>IF(I204&gt;=80,"3",IF(I204&gt;=70,"2",IF(I204&gt;=60,"1",IF(I204&gt;=59,"-"))))</f>
        <v>2</v>
      </c>
      <c r="K204" s="45" t="e">
        <f t="shared" si="9"/>
        <v>#DIV/0!</v>
      </c>
      <c r="L204" s="45" t="e">
        <f>IF(K204&gt;=80,"3",IF(K204&gt;=70,"2",IF(K204&gt;=60,"1",IF(K204&lt;59,"-"))))</f>
        <v>#DIV/0!</v>
      </c>
      <c r="M204" s="21"/>
      <c r="N204" s="21"/>
      <c r="O204" s="17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26" t="s">
        <v>34</v>
      </c>
      <c r="H205" s="127"/>
      <c r="I205" s="22">
        <f>AVERAGE(G197,M197)</f>
        <v>85</v>
      </c>
      <c r="J205" s="45" t="str">
        <f t="shared" ref="J205:J206" si="10">IF(I205&gt;=80,"3",IF(I205&gt;=70,"2",IF(I205&gt;=60,"1",IF(I205&lt;=59,"-"))))</f>
        <v>3</v>
      </c>
      <c r="K205" s="45" t="e">
        <f t="shared" si="9"/>
        <v>#DIV/0!</v>
      </c>
      <c r="L205" s="45" t="e">
        <f>IF(K205&gt;=80,"3",IF(K205&gt;=70,"2",IF(K205&gt;=60,"1",IF(K205&lt;59,"-"))))</f>
        <v>#DIV/0!</v>
      </c>
      <c r="M205" s="21"/>
      <c r="N205" s="21"/>
      <c r="O205" s="17"/>
      <c r="Q205" s="10"/>
    </row>
    <row r="206" spans="1:17" ht="20.25" x14ac:dyDescent="0.3">
      <c r="G206" s="126" t="s">
        <v>62</v>
      </c>
      <c r="H206" s="127"/>
      <c r="I206" s="22">
        <f>AVERAGE(I197,K197)</f>
        <v>84.5</v>
      </c>
      <c r="J206" s="61" t="str">
        <f t="shared" si="10"/>
        <v>3</v>
      </c>
      <c r="K206" s="61" t="e">
        <f t="shared" si="9"/>
        <v>#DIV/0!</v>
      </c>
      <c r="L206" s="61" t="e">
        <f t="shared" ref="L206" si="11">IF(K206&gt;=80,"3",IF(K206&gt;=70,"2",IF(K206&gt;=60,"1",IF(K206&lt;59,"-"))))</f>
        <v>#DIV/0!</v>
      </c>
    </row>
  </sheetData>
  <mergeCells count="32">
    <mergeCell ref="A1:Q1"/>
    <mergeCell ref="A2:Q2"/>
    <mergeCell ref="A3:Q3"/>
    <mergeCell ref="A4:Q4"/>
    <mergeCell ref="A5:C5"/>
    <mergeCell ref="D5:H5"/>
    <mergeCell ref="J5:L5"/>
    <mergeCell ref="M5:N5"/>
    <mergeCell ref="O5:P5"/>
    <mergeCell ref="A195:C195"/>
    <mergeCell ref="A196:C196"/>
    <mergeCell ref="A197:C197"/>
    <mergeCell ref="A198:C198"/>
    <mergeCell ref="N6:Q6"/>
    <mergeCell ref="D8:O8"/>
    <mergeCell ref="C6:K6"/>
    <mergeCell ref="L6:M6"/>
    <mergeCell ref="A10:C10"/>
    <mergeCell ref="D10:J10"/>
    <mergeCell ref="A11:C11"/>
    <mergeCell ref="A12:C12"/>
    <mergeCell ref="A13:C13"/>
    <mergeCell ref="G206:H206"/>
    <mergeCell ref="D9:O9"/>
    <mergeCell ref="G201:H201"/>
    <mergeCell ref="G202:H202"/>
    <mergeCell ref="G203:H203"/>
    <mergeCell ref="G204:H204"/>
    <mergeCell ref="K10:N10"/>
    <mergeCell ref="G205:H205"/>
    <mergeCell ref="G200:H200"/>
    <mergeCell ref="I200:J200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workbookViewId="0">
      <selection activeCell="A26" sqref="A26:XFD26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50" t="s">
        <v>76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3" x14ac:dyDescent="0.25">
      <c r="C3" s="76"/>
      <c r="D3" s="76" t="s">
        <v>15</v>
      </c>
      <c r="E3" s="76"/>
      <c r="F3" s="76" t="s">
        <v>18</v>
      </c>
      <c r="G3" s="76"/>
    </row>
    <row r="4" spans="1:13" x14ac:dyDescent="0.25">
      <c r="C4" s="77" t="s">
        <v>16</v>
      </c>
      <c r="D4" s="76" t="s">
        <v>17</v>
      </c>
      <c r="E4" s="76" t="s">
        <v>14</v>
      </c>
      <c r="F4" s="76" t="s">
        <v>17</v>
      </c>
      <c r="G4" s="76" t="s">
        <v>14</v>
      </c>
    </row>
    <row r="5" spans="1:13" x14ac:dyDescent="0.25">
      <c r="C5" s="77" t="s">
        <v>0</v>
      </c>
      <c r="D5" s="29">
        <f>'2.2'!I202</f>
        <v>56</v>
      </c>
      <c r="E5" s="29" t="str">
        <f>'2.2'!J202</f>
        <v>-</v>
      </c>
      <c r="F5" s="29" t="e">
        <f>'2.2'!K202</f>
        <v>#DIV/0!</v>
      </c>
      <c r="G5" s="29" t="e">
        <f>'2.2'!L202</f>
        <v>#DIV/0!</v>
      </c>
    </row>
    <row r="6" spans="1:13" x14ac:dyDescent="0.25">
      <c r="C6" s="77" t="s">
        <v>1</v>
      </c>
      <c r="D6" s="29">
        <f>'2.2'!I203</f>
        <v>97</v>
      </c>
      <c r="E6" s="29" t="str">
        <f>'2.2'!J203</f>
        <v>3</v>
      </c>
      <c r="F6" s="29" t="e">
        <f>'2.2'!K203</f>
        <v>#DIV/0!</v>
      </c>
      <c r="G6" s="29" t="e">
        <f>'2.2'!L203</f>
        <v>#DIV/0!</v>
      </c>
    </row>
    <row r="7" spans="1:13" x14ac:dyDescent="0.25">
      <c r="C7" s="77" t="s">
        <v>2</v>
      </c>
      <c r="D7" s="29">
        <f>'2.2'!I204</f>
        <v>73.666666666666671</v>
      </c>
      <c r="E7" s="29" t="str">
        <f>'2.2'!J204</f>
        <v>2</v>
      </c>
      <c r="F7" s="29" t="e">
        <f>'2.2'!K204</f>
        <v>#DIV/0!</v>
      </c>
      <c r="G7" s="29" t="e">
        <f>'2.2'!L204</f>
        <v>#DIV/0!</v>
      </c>
    </row>
    <row r="8" spans="1:13" x14ac:dyDescent="0.25">
      <c r="C8" s="77" t="s">
        <v>3</v>
      </c>
      <c r="D8" s="29">
        <f>'2.2'!I205</f>
        <v>85</v>
      </c>
      <c r="E8" s="29" t="str">
        <f>'2.2'!J205</f>
        <v>3</v>
      </c>
      <c r="F8" s="29" t="e">
        <f>'2.2'!K205</f>
        <v>#DIV/0!</v>
      </c>
      <c r="G8" s="29" t="e">
        <f>'2.2'!L205</f>
        <v>#DIV/0!</v>
      </c>
    </row>
    <row r="9" spans="1:13" x14ac:dyDescent="0.25">
      <c r="C9" s="77" t="s">
        <v>61</v>
      </c>
      <c r="D9" s="29">
        <f>'2.2'!I206</f>
        <v>84.5</v>
      </c>
      <c r="E9" s="29" t="str">
        <f>'2.2'!J206</f>
        <v>3</v>
      </c>
      <c r="F9" s="29" t="e">
        <f>'2.2'!K206</f>
        <v>#DIV/0!</v>
      </c>
      <c r="G9" s="29" t="e">
        <f>'2.2'!L206</f>
        <v>#DIV/0!</v>
      </c>
    </row>
    <row r="11" spans="1:13" ht="15.75" thickBot="1" x14ac:dyDescent="0.3">
      <c r="B11" s="78"/>
      <c r="C11" s="79" t="s">
        <v>6</v>
      </c>
      <c r="D11" s="79" t="s">
        <v>7</v>
      </c>
      <c r="E11" s="79" t="s">
        <v>5</v>
      </c>
      <c r="F11" s="79" t="s">
        <v>12</v>
      </c>
      <c r="G11" s="79" t="s">
        <v>13</v>
      </c>
      <c r="H11" s="79" t="s">
        <v>49</v>
      </c>
      <c r="I11" s="79" t="s">
        <v>50</v>
      </c>
      <c r="J11" s="79" t="s">
        <v>51</v>
      </c>
      <c r="K11" s="79" t="s">
        <v>52</v>
      </c>
      <c r="L11" s="90" t="s">
        <v>72</v>
      </c>
      <c r="M11" s="90" t="s">
        <v>73</v>
      </c>
    </row>
    <row r="12" spans="1:13" ht="16.5" thickBot="1" x14ac:dyDescent="0.3">
      <c r="B12" s="79" t="s">
        <v>8</v>
      </c>
      <c r="C12" s="50">
        <v>3</v>
      </c>
      <c r="D12" s="51">
        <v>3</v>
      </c>
      <c r="E12" s="51">
        <v>1</v>
      </c>
      <c r="F12" s="51">
        <v>2</v>
      </c>
      <c r="G12" s="51">
        <v>1</v>
      </c>
      <c r="H12" s="51">
        <v>2</v>
      </c>
      <c r="I12" s="51">
        <v>2</v>
      </c>
      <c r="J12" s="51">
        <v>2</v>
      </c>
      <c r="K12" s="51">
        <v>2</v>
      </c>
      <c r="L12" s="53">
        <v>1</v>
      </c>
      <c r="M12" s="53">
        <v>1</v>
      </c>
    </row>
    <row r="13" spans="1:13" ht="16.5" thickBot="1" x14ac:dyDescent="0.3">
      <c r="B13" s="79" t="s">
        <v>9</v>
      </c>
      <c r="C13" s="52">
        <v>2</v>
      </c>
      <c r="D13" s="53">
        <v>2</v>
      </c>
      <c r="E13" s="53">
        <v>1</v>
      </c>
      <c r="F13" s="53">
        <v>1</v>
      </c>
      <c r="G13" s="53">
        <v>2</v>
      </c>
      <c r="H13" s="53">
        <v>2</v>
      </c>
      <c r="I13" s="53">
        <v>2</v>
      </c>
      <c r="J13" s="53">
        <v>1</v>
      </c>
      <c r="K13" s="53">
        <v>2</v>
      </c>
      <c r="L13" s="53">
        <v>2</v>
      </c>
      <c r="M13" s="53">
        <v>3</v>
      </c>
    </row>
    <row r="14" spans="1:13" ht="16.5" thickBot="1" x14ac:dyDescent="0.3">
      <c r="B14" s="79" t="s">
        <v>10</v>
      </c>
      <c r="C14" s="52">
        <v>1</v>
      </c>
      <c r="D14" s="53">
        <v>2</v>
      </c>
      <c r="E14" s="53"/>
      <c r="F14" s="53">
        <v>2</v>
      </c>
      <c r="G14" s="53">
        <v>2</v>
      </c>
      <c r="H14" s="53">
        <v>1</v>
      </c>
      <c r="I14" s="53">
        <v>1</v>
      </c>
      <c r="J14" s="53">
        <v>2</v>
      </c>
      <c r="K14" s="53">
        <v>1</v>
      </c>
      <c r="L14" s="53">
        <v>1</v>
      </c>
      <c r="M14" s="53"/>
    </row>
    <row r="15" spans="1:13" ht="16.5" thickBot="1" x14ac:dyDescent="0.3">
      <c r="B15" s="79" t="s">
        <v>11</v>
      </c>
      <c r="C15" s="52"/>
      <c r="D15" s="53"/>
      <c r="E15" s="53"/>
      <c r="F15" s="53">
        <v>1</v>
      </c>
      <c r="G15" s="53"/>
      <c r="H15" s="53"/>
      <c r="I15" s="53"/>
      <c r="J15" s="53"/>
      <c r="K15" s="53"/>
      <c r="L15" s="53"/>
      <c r="M15" s="53"/>
    </row>
    <row r="16" spans="1:13" ht="16.5" thickBot="1" x14ac:dyDescent="0.3">
      <c r="B16" s="90" t="s">
        <v>60</v>
      </c>
      <c r="C16" s="52">
        <v>3</v>
      </c>
      <c r="D16" s="52">
        <v>2</v>
      </c>
      <c r="E16" s="52"/>
      <c r="F16" s="52">
        <v>2</v>
      </c>
      <c r="G16" s="52"/>
      <c r="H16" s="52"/>
      <c r="I16" s="52">
        <v>1</v>
      </c>
      <c r="J16" s="52">
        <v>1</v>
      </c>
      <c r="K16" s="52">
        <v>1</v>
      </c>
      <c r="L16" s="53"/>
      <c r="M16" s="53"/>
    </row>
    <row r="17" spans="1:13" x14ac:dyDescent="0.25">
      <c r="B17" s="39"/>
      <c r="C17" s="39"/>
      <c r="D17" s="39"/>
      <c r="E17" s="39"/>
      <c r="F17" s="39"/>
      <c r="G17" s="39"/>
    </row>
    <row r="18" spans="1:13" x14ac:dyDescent="0.25">
      <c r="B18" s="39"/>
      <c r="C18" s="39"/>
      <c r="D18" s="39"/>
      <c r="E18" s="39"/>
      <c r="F18" s="39"/>
      <c r="G18" s="39"/>
    </row>
    <row r="19" spans="1:13" x14ac:dyDescent="0.25">
      <c r="A19" s="154" t="s">
        <v>29</v>
      </c>
      <c r="B19" s="154"/>
      <c r="C19" s="151" t="s">
        <v>6</v>
      </c>
      <c r="D19" s="151" t="s">
        <v>7</v>
      </c>
      <c r="E19" s="151" t="s">
        <v>5</v>
      </c>
      <c r="F19" s="151" t="s">
        <v>12</v>
      </c>
      <c r="G19" s="151" t="s">
        <v>13</v>
      </c>
      <c r="H19" s="151" t="s">
        <v>49</v>
      </c>
      <c r="I19" s="151" t="s">
        <v>50</v>
      </c>
      <c r="J19" s="151" t="s">
        <v>51</v>
      </c>
      <c r="K19" s="151" t="s">
        <v>52</v>
      </c>
      <c r="L19" s="151" t="s">
        <v>72</v>
      </c>
      <c r="M19" s="151" t="s">
        <v>73</v>
      </c>
    </row>
    <row r="20" spans="1:13" x14ac:dyDescent="0.25">
      <c r="A20" s="153" t="s">
        <v>28</v>
      </c>
      <c r="B20" s="153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</row>
    <row r="21" spans="1:13" x14ac:dyDescent="0.25">
      <c r="A21" s="79" t="s">
        <v>8</v>
      </c>
      <c r="B21" s="24" t="e">
        <f>F5</f>
        <v>#DIV/0!</v>
      </c>
      <c r="C21" s="86" t="e">
        <f>C12*$B$21/3</f>
        <v>#DIV/0!</v>
      </c>
      <c r="D21" s="86" t="e">
        <f>D12*$B$21/3</f>
        <v>#DIV/0!</v>
      </c>
      <c r="E21" s="86" t="e">
        <f>E12*$B$21/3</f>
        <v>#DIV/0!</v>
      </c>
      <c r="F21" s="86" t="e">
        <f>F12*$B$21/3</f>
        <v>#DIV/0!</v>
      </c>
      <c r="G21" s="86" t="e">
        <f>G12*$B$21/3</f>
        <v>#DIV/0!</v>
      </c>
      <c r="H21" s="86" t="e">
        <f>H12*$B$21/3</f>
        <v>#DIV/0!</v>
      </c>
      <c r="I21" s="86" t="e">
        <f>I12*$B$21/3</f>
        <v>#DIV/0!</v>
      </c>
      <c r="J21" s="86" t="e">
        <f>J12*$B$21/3</f>
        <v>#DIV/0!</v>
      </c>
      <c r="K21" s="86" t="e">
        <f>K12*$B$21/3</f>
        <v>#DIV/0!</v>
      </c>
      <c r="L21" s="86" t="e">
        <f>L12*$B$21/3</f>
        <v>#DIV/0!</v>
      </c>
      <c r="M21" s="86" t="e">
        <f>M12*$B$21/3</f>
        <v>#DIV/0!</v>
      </c>
    </row>
    <row r="22" spans="1:13" x14ac:dyDescent="0.25">
      <c r="A22" s="79" t="s">
        <v>9</v>
      </c>
      <c r="B22" s="24" t="e">
        <f>F6</f>
        <v>#DIV/0!</v>
      </c>
      <c r="C22" s="86" t="e">
        <f>C13*$B$22/3</f>
        <v>#DIV/0!</v>
      </c>
      <c r="D22" s="86" t="e">
        <f>D13*$B$22/3</f>
        <v>#DIV/0!</v>
      </c>
      <c r="E22" s="86" t="e">
        <f>E13*$B$22/3</f>
        <v>#DIV/0!</v>
      </c>
      <c r="F22" s="86" t="e">
        <f>F13*$B$22/3</f>
        <v>#DIV/0!</v>
      </c>
      <c r="G22" s="86" t="e">
        <f>G13*$B$22/3</f>
        <v>#DIV/0!</v>
      </c>
      <c r="H22" s="86" t="e">
        <f>H13*$B$22/3</f>
        <v>#DIV/0!</v>
      </c>
      <c r="I22" s="86" t="e">
        <f>I13*$B$22/3</f>
        <v>#DIV/0!</v>
      </c>
      <c r="J22" s="86" t="e">
        <f>J13*$B$22/3</f>
        <v>#DIV/0!</v>
      </c>
      <c r="K22" s="86" t="e">
        <f>K13*$B$22/3</f>
        <v>#DIV/0!</v>
      </c>
      <c r="L22" s="86" t="e">
        <f>L13*$B$22/3</f>
        <v>#DIV/0!</v>
      </c>
      <c r="M22" s="86" t="e">
        <f>M13*$B$22/3</f>
        <v>#DIV/0!</v>
      </c>
    </row>
    <row r="23" spans="1:13" x14ac:dyDescent="0.25">
      <c r="A23" s="79" t="s">
        <v>10</v>
      </c>
      <c r="B23" s="24" t="e">
        <f>F7</f>
        <v>#DIV/0!</v>
      </c>
      <c r="C23" s="86" t="e">
        <f>C14*$B$23/3</f>
        <v>#DIV/0!</v>
      </c>
      <c r="D23" s="86" t="e">
        <f>D14*$B$23/3</f>
        <v>#DIV/0!</v>
      </c>
      <c r="E23" s="86" t="e">
        <f>E14*$B$23/3</f>
        <v>#DIV/0!</v>
      </c>
      <c r="F23" s="86" t="e">
        <f>F14*$B$23/3</f>
        <v>#DIV/0!</v>
      </c>
      <c r="G23" s="86" t="e">
        <f>G14*$B$23/3</f>
        <v>#DIV/0!</v>
      </c>
      <c r="H23" s="86" t="e">
        <f>H14*$B$23/3</f>
        <v>#DIV/0!</v>
      </c>
      <c r="I23" s="86" t="e">
        <f>I14*$B$23/3</f>
        <v>#DIV/0!</v>
      </c>
      <c r="J23" s="86" t="e">
        <f>J14*$B$23/3</f>
        <v>#DIV/0!</v>
      </c>
      <c r="K23" s="86" t="e">
        <f>K14*$B$23/3</f>
        <v>#DIV/0!</v>
      </c>
      <c r="L23" s="86" t="e">
        <f>L14*$B$23/3</f>
        <v>#DIV/0!</v>
      </c>
      <c r="M23" s="86" t="e">
        <f>M14*$B$23/3</f>
        <v>#DIV/0!</v>
      </c>
    </row>
    <row r="24" spans="1:13" x14ac:dyDescent="0.25">
      <c r="A24" s="79" t="s">
        <v>11</v>
      </c>
      <c r="B24" s="24" t="e">
        <f>F8</f>
        <v>#DIV/0!</v>
      </c>
      <c r="C24" s="86" t="e">
        <f>C15*$B$24/3</f>
        <v>#DIV/0!</v>
      </c>
      <c r="D24" s="86" t="e">
        <f>D15*$B$24/3</f>
        <v>#DIV/0!</v>
      </c>
      <c r="E24" s="86" t="e">
        <f>E15*$B$24/3</f>
        <v>#DIV/0!</v>
      </c>
      <c r="F24" s="86" t="e">
        <f>F15*$B$24/3</f>
        <v>#DIV/0!</v>
      </c>
      <c r="G24" s="86" t="e">
        <f>G15*$B$24/3</f>
        <v>#DIV/0!</v>
      </c>
      <c r="H24" s="86" t="e">
        <f>H15*$B$24/3</f>
        <v>#DIV/0!</v>
      </c>
      <c r="I24" s="86" t="e">
        <f>I15*$B$24/3</f>
        <v>#DIV/0!</v>
      </c>
      <c r="J24" s="86" t="e">
        <f>J15*$B$24/3</f>
        <v>#DIV/0!</v>
      </c>
      <c r="K24" s="86" t="e">
        <f>K15*$B$24/3</f>
        <v>#DIV/0!</v>
      </c>
      <c r="L24" s="86" t="e">
        <f>L15*$B$24/3</f>
        <v>#DIV/0!</v>
      </c>
      <c r="M24" s="86" t="e">
        <f>M15*$B$24/3</f>
        <v>#DIV/0!</v>
      </c>
    </row>
    <row r="25" spans="1:13" x14ac:dyDescent="0.25">
      <c r="A25" s="90" t="s">
        <v>60</v>
      </c>
      <c r="B25" s="24" t="e">
        <f>F9</f>
        <v>#DIV/0!</v>
      </c>
      <c r="C25" s="86" t="e">
        <f>C16*$B$25/3</f>
        <v>#DIV/0!</v>
      </c>
      <c r="D25" s="86" t="e">
        <f>D16*$B$25/3</f>
        <v>#DIV/0!</v>
      </c>
      <c r="E25" s="86" t="e">
        <f>E16*$B$25/3</f>
        <v>#DIV/0!</v>
      </c>
      <c r="F25" s="86" t="e">
        <f>F16*$B$25/3</f>
        <v>#DIV/0!</v>
      </c>
      <c r="G25" s="86" t="e">
        <f>G16*$B$25/3</f>
        <v>#DIV/0!</v>
      </c>
      <c r="H25" s="86" t="e">
        <f>H16*$B$25/3</f>
        <v>#DIV/0!</v>
      </c>
      <c r="I25" s="86" t="e">
        <f>I16*$B$25/3</f>
        <v>#DIV/0!</v>
      </c>
      <c r="J25" s="86" t="e">
        <f>J16*$B$25/3</f>
        <v>#DIV/0!</v>
      </c>
      <c r="K25" s="86" t="e">
        <f>K16*$B$25/3</f>
        <v>#DIV/0!</v>
      </c>
      <c r="L25" s="86" t="e">
        <f>L16*$B$25/3</f>
        <v>#DIV/0!</v>
      </c>
      <c r="M25" s="86" t="e">
        <f>M16*$B$25/3</f>
        <v>#DIV/0!</v>
      </c>
    </row>
    <row r="26" spans="1:13" x14ac:dyDescent="0.25">
      <c r="A26" s="79" t="s">
        <v>30</v>
      </c>
      <c r="B26" s="25"/>
      <c r="C26" s="88" t="e">
        <f>AVERAGE(C21:C25)</f>
        <v>#DIV/0!</v>
      </c>
      <c r="D26" s="88" t="e">
        <f>AVERAGE(D21:D25)</f>
        <v>#DIV/0!</v>
      </c>
      <c r="E26" s="88" t="e">
        <f>AVERAGE(E21:E25)</f>
        <v>#DIV/0!</v>
      </c>
      <c r="F26" s="88" t="e">
        <f>AVERAGE(F21:F25)</f>
        <v>#DIV/0!</v>
      </c>
      <c r="G26" s="88" t="e">
        <f>AVERAGE(G21:G25)</f>
        <v>#DIV/0!</v>
      </c>
      <c r="H26" s="88" t="e">
        <f>AVERAGE(H21:H25)</f>
        <v>#DIV/0!</v>
      </c>
      <c r="I26" s="88" t="e">
        <f>AVERAGE(I21:I25)</f>
        <v>#DIV/0!</v>
      </c>
      <c r="J26" s="88" t="e">
        <f>AVERAGE(J21:J25)</f>
        <v>#DIV/0!</v>
      </c>
      <c r="K26" s="88" t="e">
        <f>AVERAGE(K21:K25)</f>
        <v>#DIV/0!</v>
      </c>
      <c r="L26" s="88" t="e">
        <f>AVERAGE(L21:L25)</f>
        <v>#DIV/0!</v>
      </c>
      <c r="M26" s="88" t="e">
        <f>AVERAGE(M21:M25)</f>
        <v>#DIV/0!</v>
      </c>
    </row>
    <row r="27" spans="1:13" x14ac:dyDescent="0.25">
      <c r="B27" s="39"/>
      <c r="C27" s="39"/>
      <c r="D27" s="39"/>
      <c r="E27" s="39"/>
      <c r="F27" s="39"/>
      <c r="G27" s="39"/>
    </row>
    <row r="28" spans="1:13" x14ac:dyDescent="0.25">
      <c r="D28" s="39"/>
      <c r="E28" s="6"/>
      <c r="F28" s="6"/>
      <c r="G28" s="6"/>
      <c r="H28" s="6"/>
      <c r="I28" s="6"/>
    </row>
    <row r="29" spans="1:13" x14ac:dyDescent="0.25">
      <c r="D29" s="39"/>
      <c r="E29" s="39"/>
      <c r="F29" s="39"/>
      <c r="G29" s="39"/>
    </row>
  </sheetData>
  <mergeCells count="14">
    <mergeCell ref="A1:L1"/>
    <mergeCell ref="F19:F20"/>
    <mergeCell ref="G19:G20"/>
    <mergeCell ref="A20:B20"/>
    <mergeCell ref="A19:B19"/>
    <mergeCell ref="C19:C20"/>
    <mergeCell ref="D19:D20"/>
    <mergeCell ref="E19:E20"/>
    <mergeCell ref="L19:L20"/>
    <mergeCell ref="M19:M20"/>
    <mergeCell ref="H19:H20"/>
    <mergeCell ref="I19:I20"/>
    <mergeCell ref="J19:J20"/>
    <mergeCell ref="K19:K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workbookViewId="0">
      <selection activeCell="D15" sqref="D15:O194"/>
    </sheetView>
  </sheetViews>
  <sheetFormatPr defaultRowHeight="15" x14ac:dyDescent="0.25"/>
  <cols>
    <col min="1" max="1" width="19.42578125" style="1" customWidth="1"/>
    <col min="2" max="2" width="27.28515625" style="1" customWidth="1"/>
    <col min="3" max="3" width="7.85546875" style="1" customWidth="1"/>
    <col min="4" max="15" width="7.42578125" style="2" customWidth="1"/>
    <col min="16" max="16" width="15.7109375" style="40" bestFit="1" customWidth="1"/>
    <col min="17" max="17" width="24.42578125" style="2" bestFit="1" customWidth="1"/>
    <col min="18" max="16384" width="9.140625" style="40"/>
  </cols>
  <sheetData>
    <row r="1" spans="1:17" ht="18.75" customHeight="1" x14ac:dyDescent="0.3">
      <c r="A1" s="148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" customHeight="1" x14ac:dyDescent="0.3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5" customHeight="1" x14ac:dyDescent="0.3">
      <c r="A3" s="148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" customHeight="1" x14ac:dyDescent="0.3">
      <c r="A4" s="149" t="s">
        <v>57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5" customHeight="1" x14ac:dyDescent="0.3">
      <c r="A5" s="148" t="s">
        <v>44</v>
      </c>
      <c r="B5" s="148"/>
      <c r="C5" s="148"/>
      <c r="D5" s="148" t="s">
        <v>83</v>
      </c>
      <c r="E5" s="148"/>
      <c r="F5" s="148"/>
      <c r="G5" s="148"/>
      <c r="H5" s="148"/>
      <c r="I5" s="72"/>
      <c r="J5" s="148" t="s">
        <v>47</v>
      </c>
      <c r="K5" s="148"/>
      <c r="L5" s="148"/>
      <c r="M5" s="148" t="s">
        <v>58</v>
      </c>
      <c r="N5" s="148"/>
      <c r="O5" s="148" t="s">
        <v>45</v>
      </c>
      <c r="P5" s="148"/>
      <c r="Q5" s="72">
        <v>2.2999999999999998</v>
      </c>
    </row>
    <row r="6" spans="1:17" ht="56.25" x14ac:dyDescent="0.3">
      <c r="A6" s="186" t="s">
        <v>56</v>
      </c>
      <c r="B6" s="72"/>
      <c r="C6" s="72"/>
      <c r="D6" s="187" t="s">
        <v>80</v>
      </c>
      <c r="E6" s="187"/>
      <c r="F6" s="187"/>
      <c r="G6" s="187"/>
      <c r="H6" s="187"/>
      <c r="I6" s="187"/>
      <c r="J6" s="187"/>
      <c r="K6" s="72" t="s">
        <v>46</v>
      </c>
      <c r="L6" s="72"/>
      <c r="M6" s="72"/>
      <c r="N6" s="155" t="s">
        <v>93</v>
      </c>
      <c r="O6" s="148"/>
      <c r="P6" s="148"/>
      <c r="Q6" s="148"/>
    </row>
    <row r="7" spans="1:17" x14ac:dyDescent="0.25">
      <c r="A7" s="73"/>
      <c r="B7" s="73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80"/>
      <c r="Q7" s="74"/>
    </row>
    <row r="8" spans="1:17" ht="25.5" customHeight="1" x14ac:dyDescent="0.3">
      <c r="A8" s="67"/>
      <c r="B8" s="67"/>
      <c r="C8" s="67"/>
      <c r="D8" s="150" t="s">
        <v>77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81"/>
      <c r="Q8" s="69"/>
    </row>
    <row r="9" spans="1:17" ht="18.75" x14ac:dyDescent="0.3">
      <c r="A9" s="70"/>
      <c r="B9" s="70"/>
      <c r="C9" s="70"/>
      <c r="D9" s="147" t="s">
        <v>68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68"/>
      <c r="Q9" s="69"/>
    </row>
    <row r="10" spans="1:17" ht="18.75" x14ac:dyDescent="0.3">
      <c r="A10" s="130"/>
      <c r="B10" s="131"/>
      <c r="C10" s="132"/>
      <c r="D10" s="133" t="s">
        <v>37</v>
      </c>
      <c r="E10" s="134"/>
      <c r="F10" s="134"/>
      <c r="G10" s="134"/>
      <c r="H10" s="134"/>
      <c r="I10" s="134"/>
      <c r="J10" s="135"/>
      <c r="K10" s="133" t="s">
        <v>38</v>
      </c>
      <c r="L10" s="134"/>
      <c r="M10" s="134"/>
      <c r="N10" s="135"/>
      <c r="O10" s="71" t="s">
        <v>39</v>
      </c>
      <c r="P10" s="81"/>
      <c r="Q10" s="69"/>
    </row>
    <row r="11" spans="1:17" s="13" customFormat="1" ht="15.75" x14ac:dyDescent="0.25">
      <c r="A11" s="136" t="s">
        <v>20</v>
      </c>
      <c r="B11" s="137"/>
      <c r="C11" s="138"/>
      <c r="D11" s="45">
        <v>1</v>
      </c>
      <c r="E11" s="45">
        <v>2</v>
      </c>
      <c r="F11" s="45">
        <v>3</v>
      </c>
      <c r="G11" s="45">
        <v>4</v>
      </c>
      <c r="H11" s="45">
        <v>5</v>
      </c>
      <c r="I11" s="45">
        <v>6</v>
      </c>
      <c r="J11" s="45">
        <v>7</v>
      </c>
      <c r="K11" s="45">
        <v>8</v>
      </c>
      <c r="L11" s="45">
        <v>9</v>
      </c>
      <c r="M11" s="45">
        <v>10</v>
      </c>
      <c r="N11" s="45">
        <v>11</v>
      </c>
      <c r="O11" s="45">
        <v>12</v>
      </c>
      <c r="P11" s="45" t="s">
        <v>40</v>
      </c>
      <c r="Q11" s="45" t="s">
        <v>36</v>
      </c>
    </row>
    <row r="12" spans="1:17" s="13" customFormat="1" ht="15.75" x14ac:dyDescent="0.25">
      <c r="A12" s="139" t="s">
        <v>21</v>
      </c>
      <c r="B12" s="140"/>
      <c r="C12" s="141"/>
      <c r="D12" s="22" t="s">
        <v>1</v>
      </c>
      <c r="E12" s="22" t="s">
        <v>1</v>
      </c>
      <c r="F12" s="22" t="s">
        <v>2</v>
      </c>
      <c r="G12" s="22" t="s">
        <v>0</v>
      </c>
      <c r="H12" s="22" t="s">
        <v>61</v>
      </c>
      <c r="I12" s="22" t="s">
        <v>3</v>
      </c>
      <c r="J12" s="22" t="s">
        <v>0</v>
      </c>
      <c r="K12" s="22" t="s">
        <v>2</v>
      </c>
      <c r="L12" s="22" t="s">
        <v>3</v>
      </c>
      <c r="M12" s="22" t="s">
        <v>61</v>
      </c>
      <c r="N12" s="22" t="s">
        <v>3</v>
      </c>
      <c r="O12" s="22" t="s">
        <v>1</v>
      </c>
      <c r="P12" s="45" t="s">
        <v>19</v>
      </c>
      <c r="Q12" s="45" t="s">
        <v>19</v>
      </c>
    </row>
    <row r="13" spans="1:17" s="13" customFormat="1" ht="15.75" x14ac:dyDescent="0.25">
      <c r="A13" s="136" t="s">
        <v>22</v>
      </c>
      <c r="B13" s="137"/>
      <c r="C13" s="138"/>
      <c r="D13" s="45">
        <v>5</v>
      </c>
      <c r="E13" s="45">
        <v>5</v>
      </c>
      <c r="F13" s="45">
        <v>5</v>
      </c>
      <c r="G13" s="45">
        <v>5</v>
      </c>
      <c r="H13" s="45">
        <v>5</v>
      </c>
      <c r="I13" s="45">
        <v>5</v>
      </c>
      <c r="J13" s="45">
        <v>5</v>
      </c>
      <c r="K13" s="45">
        <v>10</v>
      </c>
      <c r="L13" s="45">
        <v>10</v>
      </c>
      <c r="M13" s="45">
        <v>10</v>
      </c>
      <c r="N13" s="45">
        <v>10</v>
      </c>
      <c r="O13" s="45">
        <v>15</v>
      </c>
      <c r="P13" s="45">
        <v>70</v>
      </c>
      <c r="Q13" s="45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84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9" t="str">
        <f>'2.1'!A15</f>
        <v>MB207601</v>
      </c>
      <c r="B15" s="123" t="str">
        <f>'2.1'!B15</f>
        <v>A B GANAPATHY</v>
      </c>
      <c r="C15" s="119" t="str">
        <f>'2.1'!C15</f>
        <v>C</v>
      </c>
      <c r="D15" s="190">
        <v>5</v>
      </c>
      <c r="E15" s="190"/>
      <c r="F15" s="190">
        <v>4</v>
      </c>
      <c r="G15" s="190"/>
      <c r="H15" s="190">
        <v>4</v>
      </c>
      <c r="I15" s="190">
        <v>4</v>
      </c>
      <c r="J15" s="190">
        <v>5</v>
      </c>
      <c r="K15" s="190">
        <v>0</v>
      </c>
      <c r="L15" s="190">
        <v>9</v>
      </c>
      <c r="M15" s="190">
        <v>6</v>
      </c>
      <c r="N15" s="190">
        <v>9</v>
      </c>
      <c r="O15" s="190">
        <v>11</v>
      </c>
      <c r="P15" s="120"/>
      <c r="Q15" s="26">
        <f>SUM(D15:O15)</f>
        <v>57</v>
      </c>
    </row>
    <row r="16" spans="1:17" s="13" customFormat="1" x14ac:dyDescent="0.25">
      <c r="A16" s="119" t="str">
        <f>'2.1'!A16</f>
        <v>MB207602</v>
      </c>
      <c r="B16" s="123" t="str">
        <f>'2.1'!B16</f>
        <v>ABHILASH K</v>
      </c>
      <c r="C16" s="119" t="str">
        <f>'2.1'!C16</f>
        <v>A</v>
      </c>
      <c r="D16" s="190">
        <v>4</v>
      </c>
      <c r="E16" s="190"/>
      <c r="F16" s="190">
        <v>4</v>
      </c>
      <c r="G16" s="190">
        <v>3</v>
      </c>
      <c r="H16" s="190">
        <v>5</v>
      </c>
      <c r="I16" s="190">
        <v>4</v>
      </c>
      <c r="J16" s="190"/>
      <c r="K16" s="190"/>
      <c r="L16" s="190">
        <v>9</v>
      </c>
      <c r="M16" s="190">
        <v>8</v>
      </c>
      <c r="N16" s="190">
        <v>9</v>
      </c>
      <c r="O16" s="190">
        <v>12</v>
      </c>
      <c r="P16" s="120"/>
      <c r="Q16" s="26">
        <f t="shared" ref="Q16:Q18" si="1">SUM(D16:O16)</f>
        <v>58</v>
      </c>
    </row>
    <row r="17" spans="1:17" s="13" customFormat="1" x14ac:dyDescent="0.25">
      <c r="A17" s="119" t="str">
        <f>'2.1'!A17</f>
        <v>MB207603</v>
      </c>
      <c r="B17" s="123" t="str">
        <f>'2.1'!B17</f>
        <v>AHBISHEK KUMAR</v>
      </c>
      <c r="C17" s="119" t="str">
        <f>'2.1'!C17</f>
        <v>B</v>
      </c>
      <c r="D17" s="190">
        <v>4</v>
      </c>
      <c r="E17" s="190"/>
      <c r="F17" s="190">
        <v>4</v>
      </c>
      <c r="G17" s="190"/>
      <c r="H17" s="190">
        <v>4</v>
      </c>
      <c r="I17" s="190">
        <v>3</v>
      </c>
      <c r="J17" s="190">
        <v>4</v>
      </c>
      <c r="K17" s="190">
        <v>8</v>
      </c>
      <c r="L17" s="190">
        <v>8</v>
      </c>
      <c r="M17" s="190"/>
      <c r="N17" s="190">
        <v>8</v>
      </c>
      <c r="O17" s="190">
        <v>11</v>
      </c>
      <c r="P17" s="120"/>
      <c r="Q17" s="26">
        <f t="shared" si="1"/>
        <v>54</v>
      </c>
    </row>
    <row r="18" spans="1:17" s="13" customFormat="1" x14ac:dyDescent="0.25">
      <c r="A18" s="119" t="str">
        <f>'2.1'!A18</f>
        <v>MB207604</v>
      </c>
      <c r="B18" s="123" t="str">
        <f>'2.1'!B18</f>
        <v>ABHISHEK SHANTINATH UPADHYE</v>
      </c>
      <c r="C18" s="119" t="str">
        <f>'2.1'!C18</f>
        <v>A</v>
      </c>
      <c r="D18" s="190">
        <v>4</v>
      </c>
      <c r="E18" s="190"/>
      <c r="F18" s="190"/>
      <c r="G18" s="190"/>
      <c r="H18" s="190">
        <v>4</v>
      </c>
      <c r="I18" s="190"/>
      <c r="J18" s="190">
        <v>4</v>
      </c>
      <c r="K18" s="190">
        <v>7</v>
      </c>
      <c r="L18" s="190"/>
      <c r="M18" s="190">
        <v>9</v>
      </c>
      <c r="N18" s="190">
        <v>9</v>
      </c>
      <c r="O18" s="190">
        <v>12</v>
      </c>
      <c r="P18" s="120"/>
      <c r="Q18" s="26">
        <f t="shared" si="1"/>
        <v>49</v>
      </c>
    </row>
    <row r="19" spans="1:17" s="13" customFormat="1" x14ac:dyDescent="0.25">
      <c r="A19" s="181" t="str">
        <f>'2.1'!A19</f>
        <v>MB207605</v>
      </c>
      <c r="B19" s="182" t="str">
        <f>'2.1'!B19</f>
        <v>ABISHEK K N</v>
      </c>
      <c r="C19" s="181" t="str">
        <f>'2.1'!C19</f>
        <v>B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84"/>
      <c r="Q19" s="185"/>
    </row>
    <row r="20" spans="1:17" s="13" customFormat="1" x14ac:dyDescent="0.25">
      <c r="A20" s="119" t="str">
        <f>'2.1'!A20</f>
        <v>MB207606</v>
      </c>
      <c r="B20" s="123" t="str">
        <f>'2.1'!B20</f>
        <v>ADARSHA K</v>
      </c>
      <c r="C20" s="119" t="str">
        <f>'2.1'!C20</f>
        <v>A</v>
      </c>
      <c r="D20" s="190">
        <v>4</v>
      </c>
      <c r="E20" s="190"/>
      <c r="F20" s="190">
        <v>4</v>
      </c>
      <c r="G20" s="190"/>
      <c r="H20" s="190">
        <v>4</v>
      </c>
      <c r="I20" s="190">
        <v>3</v>
      </c>
      <c r="J20" s="190">
        <v>4</v>
      </c>
      <c r="K20" s="190"/>
      <c r="L20" s="190">
        <v>8</v>
      </c>
      <c r="M20" s="190">
        <v>9</v>
      </c>
      <c r="N20" s="190">
        <v>8</v>
      </c>
      <c r="O20" s="190">
        <v>12</v>
      </c>
      <c r="P20" s="120"/>
      <c r="Q20" s="26">
        <f t="shared" ref="Q16:Q82" si="2">SUM(D20:O20)</f>
        <v>56</v>
      </c>
    </row>
    <row r="21" spans="1:17" s="13" customFormat="1" x14ac:dyDescent="0.25">
      <c r="A21" s="119" t="str">
        <f>'2.1'!A21</f>
        <v>MB207607</v>
      </c>
      <c r="B21" s="123" t="str">
        <f>'2.1'!B21</f>
        <v>ADITYA S SHETTAR</v>
      </c>
      <c r="C21" s="119" t="str">
        <f>'2.1'!C21</f>
        <v>C</v>
      </c>
      <c r="D21" s="190">
        <v>3</v>
      </c>
      <c r="E21" s="190"/>
      <c r="F21" s="190">
        <v>4</v>
      </c>
      <c r="G21" s="190"/>
      <c r="H21" s="190">
        <v>3</v>
      </c>
      <c r="I21" s="190">
        <v>4</v>
      </c>
      <c r="J21" s="190">
        <v>5</v>
      </c>
      <c r="K21" s="190"/>
      <c r="L21" s="190">
        <v>7</v>
      </c>
      <c r="M21" s="190">
        <v>8</v>
      </c>
      <c r="N21" s="190">
        <v>8</v>
      </c>
      <c r="O21" s="190">
        <v>11</v>
      </c>
      <c r="P21" s="120"/>
      <c r="Q21" s="26">
        <f t="shared" si="2"/>
        <v>53</v>
      </c>
    </row>
    <row r="22" spans="1:17" s="13" customFormat="1" x14ac:dyDescent="0.25">
      <c r="A22" s="119" t="str">
        <f>'2.1'!A22</f>
        <v>MB207608</v>
      </c>
      <c r="B22" s="123" t="str">
        <f>'2.1'!B22</f>
        <v>AFEEFAH BAKHTAR MAJUMDAR</v>
      </c>
      <c r="C22" s="119" t="str">
        <f>'2.1'!C22</f>
        <v>A</v>
      </c>
      <c r="D22" s="190">
        <v>4</v>
      </c>
      <c r="E22" s="190"/>
      <c r="F22" s="190">
        <v>4</v>
      </c>
      <c r="G22" s="190"/>
      <c r="H22" s="190">
        <v>3</v>
      </c>
      <c r="I22" s="190">
        <v>4</v>
      </c>
      <c r="J22" s="190">
        <v>4</v>
      </c>
      <c r="K22" s="190"/>
      <c r="L22" s="190">
        <v>7</v>
      </c>
      <c r="M22" s="190">
        <v>7</v>
      </c>
      <c r="N22" s="190">
        <v>9</v>
      </c>
      <c r="O22" s="190">
        <v>12</v>
      </c>
      <c r="P22" s="120"/>
      <c r="Q22" s="26">
        <f t="shared" si="2"/>
        <v>54</v>
      </c>
    </row>
    <row r="23" spans="1:17" s="13" customFormat="1" x14ac:dyDescent="0.25">
      <c r="A23" s="119" t="str">
        <f>'2.1'!A23</f>
        <v>MB207609</v>
      </c>
      <c r="B23" s="123" t="str">
        <f>'2.1'!B23</f>
        <v>AIJAZ MUJAWAR</v>
      </c>
      <c r="C23" s="119" t="str">
        <f>'2.1'!C23</f>
        <v>C</v>
      </c>
      <c r="D23" s="190">
        <v>2</v>
      </c>
      <c r="E23" s="190"/>
      <c r="F23" s="190">
        <v>3</v>
      </c>
      <c r="G23" s="190"/>
      <c r="H23" s="190">
        <v>5</v>
      </c>
      <c r="I23" s="190">
        <v>3</v>
      </c>
      <c r="J23" s="190">
        <v>3</v>
      </c>
      <c r="K23" s="190"/>
      <c r="L23" s="190">
        <v>8</v>
      </c>
      <c r="M23" s="190">
        <v>8</v>
      </c>
      <c r="N23" s="190">
        <v>8</v>
      </c>
      <c r="O23" s="190">
        <v>9</v>
      </c>
      <c r="P23" s="120"/>
      <c r="Q23" s="26">
        <f t="shared" si="2"/>
        <v>49</v>
      </c>
    </row>
    <row r="24" spans="1:17" s="13" customFormat="1" x14ac:dyDescent="0.25">
      <c r="A24" s="119" t="str">
        <f>'2.1'!A24</f>
        <v>MB207610</v>
      </c>
      <c r="B24" s="123" t="str">
        <f>'2.1'!B24</f>
        <v>AISHWARYA .K.M</v>
      </c>
      <c r="C24" s="119" t="str">
        <f>'2.1'!C24</f>
        <v>B</v>
      </c>
      <c r="D24" s="190">
        <v>4</v>
      </c>
      <c r="E24" s="190"/>
      <c r="F24" s="190">
        <v>4</v>
      </c>
      <c r="G24" s="190">
        <v>4</v>
      </c>
      <c r="H24" s="190">
        <v>4</v>
      </c>
      <c r="I24" s="190"/>
      <c r="J24" s="190">
        <v>4</v>
      </c>
      <c r="K24" s="190"/>
      <c r="L24" s="190">
        <v>8</v>
      </c>
      <c r="M24" s="190">
        <v>8</v>
      </c>
      <c r="N24" s="190">
        <v>8</v>
      </c>
      <c r="O24" s="190">
        <v>12</v>
      </c>
      <c r="P24" s="120"/>
      <c r="Q24" s="26">
        <f t="shared" si="2"/>
        <v>56</v>
      </c>
    </row>
    <row r="25" spans="1:17" s="13" customFormat="1" x14ac:dyDescent="0.25">
      <c r="A25" s="119" t="str">
        <f>'2.1'!A25</f>
        <v>MB207611</v>
      </c>
      <c r="B25" s="123" t="str">
        <f>'2.1'!B25</f>
        <v>AISHWARYA S K</v>
      </c>
      <c r="C25" s="119" t="str">
        <f>'2.1'!C25</f>
        <v>B</v>
      </c>
      <c r="D25" s="190">
        <v>4</v>
      </c>
      <c r="E25" s="190">
        <v>4</v>
      </c>
      <c r="F25" s="190">
        <v>4</v>
      </c>
      <c r="G25" s="190">
        <v>4</v>
      </c>
      <c r="H25" s="190"/>
      <c r="I25" s="190">
        <v>4</v>
      </c>
      <c r="J25" s="190"/>
      <c r="K25" s="190"/>
      <c r="L25" s="190">
        <v>8</v>
      </c>
      <c r="M25" s="190">
        <v>8</v>
      </c>
      <c r="N25" s="190">
        <v>8</v>
      </c>
      <c r="O25" s="190">
        <v>12</v>
      </c>
      <c r="P25" s="120"/>
      <c r="Q25" s="26">
        <f t="shared" si="2"/>
        <v>56</v>
      </c>
    </row>
    <row r="26" spans="1:17" s="13" customFormat="1" x14ac:dyDescent="0.25">
      <c r="A26" s="119" t="str">
        <f>'2.1'!A26</f>
        <v>MB207612</v>
      </c>
      <c r="B26" s="123" t="str">
        <f>'2.1'!B26</f>
        <v>AJEY M</v>
      </c>
      <c r="C26" s="119" t="str">
        <f>'2.1'!C26</f>
        <v>A</v>
      </c>
      <c r="D26" s="190">
        <v>5</v>
      </c>
      <c r="E26" s="190"/>
      <c r="F26" s="190">
        <v>4</v>
      </c>
      <c r="G26" s="190">
        <v>3</v>
      </c>
      <c r="H26" s="190">
        <v>4</v>
      </c>
      <c r="I26" s="190"/>
      <c r="J26" s="190">
        <v>5</v>
      </c>
      <c r="K26" s="190">
        <v>8</v>
      </c>
      <c r="L26" s="190">
        <v>9</v>
      </c>
      <c r="M26" s="190">
        <v>9</v>
      </c>
      <c r="N26" s="190"/>
      <c r="O26" s="190">
        <v>10</v>
      </c>
      <c r="P26" s="120"/>
      <c r="Q26" s="26">
        <f t="shared" si="2"/>
        <v>57</v>
      </c>
    </row>
    <row r="27" spans="1:17" s="13" customFormat="1" x14ac:dyDescent="0.25">
      <c r="A27" s="119" t="str">
        <f>'2.1'!A27</f>
        <v>MB207613</v>
      </c>
      <c r="B27" s="123" t="str">
        <f>'2.1'!B27</f>
        <v>AKHILSHYAM K B</v>
      </c>
      <c r="C27" s="119" t="str">
        <f>'2.1'!C27</f>
        <v>C</v>
      </c>
      <c r="D27" s="190">
        <v>5</v>
      </c>
      <c r="E27" s="190"/>
      <c r="F27" s="190">
        <v>3</v>
      </c>
      <c r="G27" s="190"/>
      <c r="H27" s="190">
        <v>4</v>
      </c>
      <c r="I27" s="190">
        <v>4</v>
      </c>
      <c r="J27" s="190">
        <v>4</v>
      </c>
      <c r="K27" s="190"/>
      <c r="L27" s="190">
        <v>9</v>
      </c>
      <c r="M27" s="190">
        <v>6</v>
      </c>
      <c r="N27" s="190">
        <v>8</v>
      </c>
      <c r="O27" s="190">
        <v>12</v>
      </c>
      <c r="P27" s="120"/>
      <c r="Q27" s="26">
        <f t="shared" si="2"/>
        <v>55</v>
      </c>
    </row>
    <row r="28" spans="1:17" s="13" customFormat="1" x14ac:dyDescent="0.25">
      <c r="A28" s="119" t="str">
        <f>'2.1'!A28</f>
        <v>MB207614</v>
      </c>
      <c r="B28" s="123" t="str">
        <f>'2.1'!B28</f>
        <v>AKSHAY H S</v>
      </c>
      <c r="C28" s="119" t="str">
        <f>'2.1'!C28</f>
        <v>A</v>
      </c>
      <c r="D28" s="190">
        <v>4</v>
      </c>
      <c r="E28" s="190">
        <v>4</v>
      </c>
      <c r="F28" s="190">
        <v>4</v>
      </c>
      <c r="G28" s="190"/>
      <c r="H28" s="190">
        <v>4</v>
      </c>
      <c r="I28" s="190"/>
      <c r="J28" s="190">
        <v>4</v>
      </c>
      <c r="K28" s="190">
        <v>9</v>
      </c>
      <c r="L28" s="190">
        <v>8</v>
      </c>
      <c r="M28" s="190"/>
      <c r="N28" s="190">
        <v>9</v>
      </c>
      <c r="O28" s="190">
        <v>12</v>
      </c>
      <c r="P28" s="120"/>
      <c r="Q28" s="26">
        <f t="shared" si="2"/>
        <v>58</v>
      </c>
    </row>
    <row r="29" spans="1:17" s="13" customFormat="1" x14ac:dyDescent="0.25">
      <c r="A29" s="119" t="str">
        <f>'2.1'!A29</f>
        <v>MB207615</v>
      </c>
      <c r="B29" s="123" t="str">
        <f>'2.1'!B29</f>
        <v>AKSHAY.G.S</v>
      </c>
      <c r="C29" s="119" t="str">
        <f>'2.1'!C29</f>
        <v>A</v>
      </c>
      <c r="D29" s="190">
        <v>4</v>
      </c>
      <c r="E29" s="190"/>
      <c r="F29" s="190"/>
      <c r="G29" s="190"/>
      <c r="H29" s="190">
        <v>4</v>
      </c>
      <c r="I29" s="190">
        <v>2</v>
      </c>
      <c r="J29" s="190">
        <v>4</v>
      </c>
      <c r="K29" s="190"/>
      <c r="L29" s="190">
        <v>8</v>
      </c>
      <c r="M29" s="190">
        <v>7</v>
      </c>
      <c r="N29" s="190">
        <v>7</v>
      </c>
      <c r="O29" s="190"/>
      <c r="P29" s="120"/>
      <c r="Q29" s="26">
        <f t="shared" si="2"/>
        <v>36</v>
      </c>
    </row>
    <row r="30" spans="1:17" s="13" customFormat="1" x14ac:dyDescent="0.25">
      <c r="A30" s="119" t="str">
        <f>'2.1'!A30</f>
        <v>MB207616</v>
      </c>
      <c r="B30" s="123" t="str">
        <f>'2.1'!B30</f>
        <v>AMOGHA HEGDE</v>
      </c>
      <c r="C30" s="119" t="str">
        <f>'2.1'!C30</f>
        <v>C</v>
      </c>
      <c r="D30" s="190">
        <v>4</v>
      </c>
      <c r="E30" s="190"/>
      <c r="F30" s="190">
        <v>4</v>
      </c>
      <c r="G30" s="190"/>
      <c r="H30" s="190">
        <v>5</v>
      </c>
      <c r="I30" s="190">
        <v>3</v>
      </c>
      <c r="J30" s="190">
        <v>4</v>
      </c>
      <c r="K30" s="190"/>
      <c r="L30" s="190">
        <v>8</v>
      </c>
      <c r="M30" s="190">
        <v>8</v>
      </c>
      <c r="N30" s="190">
        <v>9</v>
      </c>
      <c r="O30" s="190">
        <v>10</v>
      </c>
      <c r="P30" s="120"/>
      <c r="Q30" s="26">
        <f t="shared" si="2"/>
        <v>55</v>
      </c>
    </row>
    <row r="31" spans="1:17" s="13" customFormat="1" x14ac:dyDescent="0.25">
      <c r="A31" s="119" t="str">
        <f>'2.1'!A31</f>
        <v>MB207617</v>
      </c>
      <c r="B31" s="123" t="str">
        <f>'2.1'!B31</f>
        <v>AMULYA H R</v>
      </c>
      <c r="C31" s="119" t="str">
        <f>'2.1'!C31</f>
        <v>A</v>
      </c>
      <c r="D31" s="190"/>
      <c r="E31" s="190"/>
      <c r="F31" s="190">
        <v>4</v>
      </c>
      <c r="G31" s="190">
        <v>1</v>
      </c>
      <c r="H31" s="190">
        <v>5</v>
      </c>
      <c r="I31" s="190">
        <v>3</v>
      </c>
      <c r="J31" s="190">
        <v>4</v>
      </c>
      <c r="K31" s="190"/>
      <c r="L31" s="190">
        <v>8</v>
      </c>
      <c r="M31" s="190">
        <v>8</v>
      </c>
      <c r="N31" s="190">
        <v>9</v>
      </c>
      <c r="O31" s="190">
        <v>11</v>
      </c>
      <c r="P31" s="120"/>
      <c r="Q31" s="26">
        <f t="shared" si="2"/>
        <v>53</v>
      </c>
    </row>
    <row r="32" spans="1:17" s="13" customFormat="1" x14ac:dyDescent="0.25">
      <c r="A32" s="119" t="str">
        <f>'2.1'!A32</f>
        <v>MB207618</v>
      </c>
      <c r="B32" s="123" t="str">
        <f>'2.1'!B32</f>
        <v>ANAGHA HEGDE</v>
      </c>
      <c r="C32" s="119" t="str">
        <f>'2.1'!C32</f>
        <v>C</v>
      </c>
      <c r="D32" s="190">
        <v>4</v>
      </c>
      <c r="E32" s="190"/>
      <c r="F32" s="190">
        <v>4</v>
      </c>
      <c r="G32" s="190"/>
      <c r="H32" s="190">
        <v>5</v>
      </c>
      <c r="I32" s="190">
        <v>3</v>
      </c>
      <c r="J32" s="190">
        <v>3</v>
      </c>
      <c r="K32" s="190"/>
      <c r="L32" s="190">
        <v>8</v>
      </c>
      <c r="M32" s="190">
        <v>8</v>
      </c>
      <c r="N32" s="190">
        <v>9</v>
      </c>
      <c r="O32" s="190">
        <v>10</v>
      </c>
      <c r="P32" s="120"/>
      <c r="Q32" s="26">
        <f t="shared" si="2"/>
        <v>54</v>
      </c>
    </row>
    <row r="33" spans="1:17" s="13" customFormat="1" x14ac:dyDescent="0.25">
      <c r="A33" s="119" t="str">
        <f>'2.1'!A33</f>
        <v>MB207619</v>
      </c>
      <c r="B33" s="123" t="str">
        <f>'2.1'!B33</f>
        <v>ANANYA .C. SHIEH</v>
      </c>
      <c r="C33" s="119" t="str">
        <f>'2.1'!C33</f>
        <v>A</v>
      </c>
      <c r="D33" s="190">
        <v>4</v>
      </c>
      <c r="E33" s="190"/>
      <c r="F33" s="190">
        <v>4</v>
      </c>
      <c r="G33" s="190"/>
      <c r="H33" s="190">
        <v>5</v>
      </c>
      <c r="I33" s="190">
        <v>3</v>
      </c>
      <c r="J33" s="190">
        <v>5</v>
      </c>
      <c r="K33" s="190">
        <v>8</v>
      </c>
      <c r="L33" s="190">
        <v>8</v>
      </c>
      <c r="M33" s="190"/>
      <c r="N33" s="190">
        <v>8</v>
      </c>
      <c r="O33" s="190">
        <v>11</v>
      </c>
      <c r="P33" s="120"/>
      <c r="Q33" s="26">
        <f t="shared" si="2"/>
        <v>56</v>
      </c>
    </row>
    <row r="34" spans="1:17" s="13" customFormat="1" x14ac:dyDescent="0.25">
      <c r="A34" s="119" t="str">
        <f>'2.1'!A34</f>
        <v>MB207620</v>
      </c>
      <c r="B34" s="123" t="str">
        <f>'2.1'!B34</f>
        <v>ANOOP BHARGAV M</v>
      </c>
      <c r="C34" s="119" t="str">
        <f>'2.1'!C34</f>
        <v>C</v>
      </c>
      <c r="D34" s="190">
        <v>4</v>
      </c>
      <c r="E34" s="190"/>
      <c r="F34" s="190">
        <v>4</v>
      </c>
      <c r="G34" s="190"/>
      <c r="H34" s="190">
        <v>4</v>
      </c>
      <c r="I34" s="190">
        <v>4</v>
      </c>
      <c r="J34" s="190">
        <v>4</v>
      </c>
      <c r="K34" s="190"/>
      <c r="L34" s="190">
        <v>8</v>
      </c>
      <c r="M34" s="190">
        <v>9</v>
      </c>
      <c r="N34" s="190">
        <v>7</v>
      </c>
      <c r="O34" s="190">
        <v>11</v>
      </c>
      <c r="P34" s="120"/>
      <c r="Q34" s="26">
        <f t="shared" si="2"/>
        <v>55</v>
      </c>
    </row>
    <row r="35" spans="1:17" s="13" customFormat="1" x14ac:dyDescent="0.25">
      <c r="A35" s="119" t="str">
        <f>'2.1'!A35</f>
        <v>MB207621</v>
      </c>
      <c r="B35" s="123" t="str">
        <f>'2.1'!B35</f>
        <v>ANUSHA RAGHAVENDRA HEGDE</v>
      </c>
      <c r="C35" s="119" t="str">
        <f>'2.1'!C35</f>
        <v>B</v>
      </c>
      <c r="D35" s="190">
        <v>4</v>
      </c>
      <c r="E35" s="190"/>
      <c r="F35" s="190">
        <v>4</v>
      </c>
      <c r="G35" s="190"/>
      <c r="H35" s="190">
        <v>4</v>
      </c>
      <c r="I35" s="190">
        <v>4</v>
      </c>
      <c r="J35" s="190">
        <v>5</v>
      </c>
      <c r="K35" s="190"/>
      <c r="L35" s="190">
        <v>8</v>
      </c>
      <c r="M35" s="190">
        <v>8</v>
      </c>
      <c r="N35" s="190">
        <v>8</v>
      </c>
      <c r="O35" s="190">
        <v>11</v>
      </c>
      <c r="P35" s="120"/>
      <c r="Q35" s="26">
        <f t="shared" si="2"/>
        <v>56</v>
      </c>
    </row>
    <row r="36" spans="1:17" s="13" customFormat="1" x14ac:dyDescent="0.25">
      <c r="A36" s="181" t="str">
        <f>'2.1'!A36</f>
        <v>MB207622</v>
      </c>
      <c r="B36" s="182" t="str">
        <f>'2.1'!B36</f>
        <v>APEKSHA P</v>
      </c>
      <c r="C36" s="181" t="str">
        <f>'2.1'!C36</f>
        <v>A</v>
      </c>
      <c r="D36" s="19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4"/>
      <c r="Q36" s="185">
        <f t="shared" si="2"/>
        <v>0</v>
      </c>
    </row>
    <row r="37" spans="1:17" s="13" customFormat="1" x14ac:dyDescent="0.25">
      <c r="A37" s="119" t="str">
        <f>'2.1'!A37</f>
        <v>MB207623</v>
      </c>
      <c r="B37" s="123" t="str">
        <f>'2.1'!B37</f>
        <v>APOORVA M</v>
      </c>
      <c r="C37" s="119" t="str">
        <f>'2.1'!C37</f>
        <v>C</v>
      </c>
      <c r="D37" s="190">
        <v>5</v>
      </c>
      <c r="E37" s="190"/>
      <c r="F37" s="190">
        <v>4</v>
      </c>
      <c r="G37" s="190"/>
      <c r="H37" s="190">
        <v>5</v>
      </c>
      <c r="I37" s="190">
        <v>3</v>
      </c>
      <c r="J37" s="190">
        <v>3</v>
      </c>
      <c r="K37" s="190"/>
      <c r="L37" s="190">
        <v>9</v>
      </c>
      <c r="M37" s="190">
        <v>9</v>
      </c>
      <c r="N37" s="190">
        <v>9</v>
      </c>
      <c r="O37" s="190">
        <v>10</v>
      </c>
      <c r="P37" s="120"/>
      <c r="Q37" s="26">
        <f t="shared" si="2"/>
        <v>57</v>
      </c>
    </row>
    <row r="38" spans="1:17" s="13" customFormat="1" x14ac:dyDescent="0.25">
      <c r="A38" s="119" t="str">
        <f>'2.1'!A38</f>
        <v>MB207624</v>
      </c>
      <c r="B38" s="123" t="str">
        <f>'2.1'!B38</f>
        <v>APOORVA RAGHU RAO</v>
      </c>
      <c r="C38" s="119" t="str">
        <f>'2.1'!C38</f>
        <v>B</v>
      </c>
      <c r="D38" s="190">
        <v>4</v>
      </c>
      <c r="E38" s="190">
        <v>4</v>
      </c>
      <c r="F38" s="190"/>
      <c r="G38" s="190">
        <v>4</v>
      </c>
      <c r="H38" s="190">
        <v>4</v>
      </c>
      <c r="I38" s="190">
        <v>4</v>
      </c>
      <c r="J38" s="190">
        <v>8</v>
      </c>
      <c r="K38" s="190"/>
      <c r="L38" s="190">
        <v>8</v>
      </c>
      <c r="M38" s="190">
        <v>8</v>
      </c>
      <c r="N38" s="190"/>
      <c r="O38" s="190">
        <v>13</v>
      </c>
      <c r="P38" s="120"/>
      <c r="Q38" s="26">
        <f t="shared" si="2"/>
        <v>57</v>
      </c>
    </row>
    <row r="39" spans="1:17" s="13" customFormat="1" x14ac:dyDescent="0.25">
      <c r="A39" s="119" t="str">
        <f>'2.1'!A39</f>
        <v>MB207625</v>
      </c>
      <c r="B39" s="123" t="str">
        <f>'2.1'!B39</f>
        <v>APOORVA SUNIL PATIL</v>
      </c>
      <c r="C39" s="119" t="str">
        <f>'2.1'!C39</f>
        <v>A</v>
      </c>
      <c r="D39" s="190">
        <v>3</v>
      </c>
      <c r="E39" s="190"/>
      <c r="F39" s="190">
        <v>4</v>
      </c>
      <c r="G39" s="190">
        <v>4</v>
      </c>
      <c r="H39" s="190">
        <v>5</v>
      </c>
      <c r="I39" s="190"/>
      <c r="J39" s="190">
        <v>5</v>
      </c>
      <c r="K39" s="190"/>
      <c r="L39" s="190">
        <v>9</v>
      </c>
      <c r="M39" s="190">
        <v>9</v>
      </c>
      <c r="N39" s="190">
        <v>8</v>
      </c>
      <c r="O39" s="190">
        <v>11</v>
      </c>
      <c r="P39" s="120"/>
      <c r="Q39" s="26">
        <f t="shared" si="2"/>
        <v>58</v>
      </c>
    </row>
    <row r="40" spans="1:17" s="13" customFormat="1" x14ac:dyDescent="0.25">
      <c r="A40" s="119" t="str">
        <f>'2.1'!A40</f>
        <v>MB207626</v>
      </c>
      <c r="B40" s="123" t="str">
        <f>'2.1'!B40</f>
        <v>ARVIND RAJ V</v>
      </c>
      <c r="C40" s="119" t="str">
        <f>'2.1'!C40</f>
        <v>B</v>
      </c>
      <c r="D40" s="190">
        <v>4</v>
      </c>
      <c r="E40" s="190"/>
      <c r="F40" s="190">
        <v>4</v>
      </c>
      <c r="G40" s="190"/>
      <c r="H40" s="190">
        <v>4</v>
      </c>
      <c r="I40" s="190">
        <v>4</v>
      </c>
      <c r="J40" s="190">
        <v>4</v>
      </c>
      <c r="K40" s="190"/>
      <c r="L40" s="190">
        <v>7</v>
      </c>
      <c r="M40" s="190">
        <v>8</v>
      </c>
      <c r="N40" s="190">
        <v>7</v>
      </c>
      <c r="O40" s="190">
        <v>8</v>
      </c>
      <c r="P40" s="120"/>
      <c r="Q40" s="26">
        <f t="shared" si="2"/>
        <v>50</v>
      </c>
    </row>
    <row r="41" spans="1:17" s="13" customFormat="1" x14ac:dyDescent="0.25">
      <c r="A41" s="119" t="str">
        <f>'2.1'!A41</f>
        <v>MB207627</v>
      </c>
      <c r="B41" s="123" t="str">
        <f>'2.1'!B41</f>
        <v>ASHADEEP M HEGDE</v>
      </c>
      <c r="C41" s="119" t="str">
        <f>'2.1'!C41</f>
        <v>A</v>
      </c>
      <c r="D41" s="190"/>
      <c r="E41" s="190">
        <v>4</v>
      </c>
      <c r="F41" s="190">
        <v>4</v>
      </c>
      <c r="G41" s="190">
        <v>3</v>
      </c>
      <c r="H41" s="190"/>
      <c r="I41" s="190">
        <v>4</v>
      </c>
      <c r="J41" s="190">
        <v>3</v>
      </c>
      <c r="K41" s="190"/>
      <c r="L41" s="190">
        <v>6</v>
      </c>
      <c r="M41" s="190">
        <v>4</v>
      </c>
      <c r="N41" s="190">
        <v>8</v>
      </c>
      <c r="O41" s="190">
        <v>10</v>
      </c>
      <c r="P41" s="120"/>
      <c r="Q41" s="26">
        <f t="shared" si="2"/>
        <v>46</v>
      </c>
    </row>
    <row r="42" spans="1:17" s="13" customFormat="1" x14ac:dyDescent="0.25">
      <c r="A42" s="119" t="str">
        <f>'2.1'!A42</f>
        <v>MB207628</v>
      </c>
      <c r="B42" s="123" t="str">
        <f>'2.1'!B42</f>
        <v>BHARATH.C</v>
      </c>
      <c r="C42" s="119" t="str">
        <f>'2.1'!C42</f>
        <v>B</v>
      </c>
      <c r="D42" s="190">
        <v>4</v>
      </c>
      <c r="E42" s="190">
        <v>4</v>
      </c>
      <c r="F42" s="190">
        <v>4</v>
      </c>
      <c r="G42" s="190">
        <v>4</v>
      </c>
      <c r="H42" s="190">
        <v>4</v>
      </c>
      <c r="I42" s="190"/>
      <c r="J42" s="190"/>
      <c r="K42" s="190"/>
      <c r="L42" s="190">
        <v>3</v>
      </c>
      <c r="M42" s="190"/>
      <c r="N42" s="190">
        <v>5</v>
      </c>
      <c r="O42" s="190">
        <v>7</v>
      </c>
      <c r="P42" s="120"/>
      <c r="Q42" s="26">
        <f t="shared" si="2"/>
        <v>35</v>
      </c>
    </row>
    <row r="43" spans="1:17" s="13" customFormat="1" x14ac:dyDescent="0.25">
      <c r="A43" s="119" t="str">
        <f>'2.1'!A43</f>
        <v>MB207629</v>
      </c>
      <c r="B43" s="123" t="str">
        <f>'2.1'!B43</f>
        <v>BHAVANI VISHWAKARMA</v>
      </c>
      <c r="C43" s="119" t="str">
        <f>'2.1'!C43</f>
        <v>A</v>
      </c>
      <c r="D43" s="190">
        <v>5</v>
      </c>
      <c r="E43" s="190"/>
      <c r="F43" s="190">
        <v>4</v>
      </c>
      <c r="G43" s="190"/>
      <c r="H43" s="190">
        <v>5</v>
      </c>
      <c r="I43" s="190">
        <v>5</v>
      </c>
      <c r="J43" s="190">
        <v>4</v>
      </c>
      <c r="K43" s="190"/>
      <c r="L43" s="190">
        <v>10</v>
      </c>
      <c r="M43" s="190">
        <v>10</v>
      </c>
      <c r="N43" s="190">
        <v>9</v>
      </c>
      <c r="O43" s="190">
        <v>11</v>
      </c>
      <c r="P43" s="120"/>
      <c r="Q43" s="26">
        <f t="shared" si="2"/>
        <v>63</v>
      </c>
    </row>
    <row r="44" spans="1:17" s="13" customFormat="1" x14ac:dyDescent="0.25">
      <c r="A44" s="119" t="str">
        <f>'2.1'!A44</f>
        <v>MB207630</v>
      </c>
      <c r="B44" s="123" t="str">
        <f>'2.1'!B44</f>
        <v>C. PRASANTH KUMAR</v>
      </c>
      <c r="C44" s="119" t="str">
        <f>'2.1'!C44</f>
        <v>A</v>
      </c>
      <c r="D44" s="190">
        <v>4</v>
      </c>
      <c r="E44" s="190"/>
      <c r="F44" s="190">
        <v>3</v>
      </c>
      <c r="G44" s="190">
        <v>5</v>
      </c>
      <c r="H44" s="190">
        <v>4</v>
      </c>
      <c r="I44" s="190"/>
      <c r="J44" s="190">
        <v>4</v>
      </c>
      <c r="K44" s="190"/>
      <c r="L44" s="190">
        <v>8</v>
      </c>
      <c r="M44" s="190">
        <v>8</v>
      </c>
      <c r="N44" s="190">
        <v>8</v>
      </c>
      <c r="O44" s="190">
        <v>11</v>
      </c>
      <c r="P44" s="120"/>
      <c r="Q44" s="26">
        <f t="shared" si="2"/>
        <v>55</v>
      </c>
    </row>
    <row r="45" spans="1:17" s="13" customFormat="1" x14ac:dyDescent="0.25">
      <c r="A45" s="119" t="str">
        <f>'2.1'!A45</f>
        <v>MB207631</v>
      </c>
      <c r="B45" s="123" t="str">
        <f>'2.1'!B45</f>
        <v>C.PRANATHI</v>
      </c>
      <c r="C45" s="119" t="str">
        <f>'2.1'!C45</f>
        <v>C</v>
      </c>
      <c r="D45" s="190">
        <v>4</v>
      </c>
      <c r="E45" s="190"/>
      <c r="F45" s="190">
        <v>4</v>
      </c>
      <c r="G45" s="190"/>
      <c r="H45" s="190">
        <v>4</v>
      </c>
      <c r="I45" s="190">
        <v>4</v>
      </c>
      <c r="J45" s="190">
        <v>4</v>
      </c>
      <c r="K45" s="190"/>
      <c r="L45" s="190">
        <v>8</v>
      </c>
      <c r="M45" s="190">
        <v>9</v>
      </c>
      <c r="N45" s="190">
        <v>7</v>
      </c>
      <c r="O45" s="190">
        <v>11</v>
      </c>
      <c r="P45" s="120"/>
      <c r="Q45" s="26">
        <f t="shared" si="2"/>
        <v>55</v>
      </c>
    </row>
    <row r="46" spans="1:17" s="13" customFormat="1" x14ac:dyDescent="0.25">
      <c r="A46" s="119" t="str">
        <f>'2.1'!A46</f>
        <v>MB207632</v>
      </c>
      <c r="B46" s="123" t="str">
        <f>'2.1'!B46</f>
        <v>CAROL SWETHA NORONHA</v>
      </c>
      <c r="C46" s="119" t="str">
        <f>'2.1'!C46</f>
        <v>A</v>
      </c>
      <c r="D46" s="190">
        <v>3</v>
      </c>
      <c r="E46" s="190"/>
      <c r="F46" s="190">
        <v>4</v>
      </c>
      <c r="G46" s="190"/>
      <c r="H46" s="190">
        <v>4</v>
      </c>
      <c r="I46" s="190">
        <v>3</v>
      </c>
      <c r="J46" s="190">
        <v>4</v>
      </c>
      <c r="K46" s="190"/>
      <c r="L46" s="190">
        <v>8</v>
      </c>
      <c r="M46" s="190">
        <v>8</v>
      </c>
      <c r="N46" s="190">
        <v>8</v>
      </c>
      <c r="O46" s="190">
        <v>11</v>
      </c>
      <c r="P46" s="120"/>
      <c r="Q46" s="26">
        <f t="shared" si="2"/>
        <v>53</v>
      </c>
    </row>
    <row r="47" spans="1:17" s="13" customFormat="1" x14ac:dyDescent="0.25">
      <c r="A47" s="119" t="str">
        <f>'2.1'!A47</f>
        <v>MB207633</v>
      </c>
      <c r="B47" s="123" t="str">
        <f>'2.1'!B47</f>
        <v>CHAITHANYA BK</v>
      </c>
      <c r="C47" s="119" t="str">
        <f>'2.1'!C47</f>
        <v>C</v>
      </c>
      <c r="D47" s="190">
        <v>5</v>
      </c>
      <c r="E47" s="190"/>
      <c r="F47" s="190">
        <v>3</v>
      </c>
      <c r="G47" s="190"/>
      <c r="H47" s="190">
        <v>5</v>
      </c>
      <c r="I47" s="190">
        <v>5</v>
      </c>
      <c r="J47" s="190">
        <v>4</v>
      </c>
      <c r="K47" s="190"/>
      <c r="L47" s="190">
        <v>8</v>
      </c>
      <c r="M47" s="190">
        <v>8</v>
      </c>
      <c r="N47" s="190">
        <v>3</v>
      </c>
      <c r="O47" s="190">
        <v>10</v>
      </c>
      <c r="P47" s="120"/>
      <c r="Q47" s="26">
        <f t="shared" si="2"/>
        <v>51</v>
      </c>
    </row>
    <row r="48" spans="1:17" s="13" customFormat="1" x14ac:dyDescent="0.25">
      <c r="A48" s="119" t="str">
        <f>'2.1'!A48</f>
        <v>MB207634</v>
      </c>
      <c r="B48" s="123" t="str">
        <f>'2.1'!B48</f>
        <v>CHAKRAVARTHY BM</v>
      </c>
      <c r="C48" s="119" t="str">
        <f>'2.1'!C48</f>
        <v>C</v>
      </c>
      <c r="D48" s="190">
        <v>2</v>
      </c>
      <c r="E48" s="190"/>
      <c r="F48" s="190">
        <v>3</v>
      </c>
      <c r="G48" s="190"/>
      <c r="H48" s="190">
        <v>4</v>
      </c>
      <c r="I48" s="190">
        <v>3</v>
      </c>
      <c r="J48" s="190">
        <v>4</v>
      </c>
      <c r="K48" s="190"/>
      <c r="L48" s="190">
        <v>7</v>
      </c>
      <c r="M48" s="190">
        <v>8</v>
      </c>
      <c r="N48" s="190">
        <v>7</v>
      </c>
      <c r="O48" s="190">
        <v>10</v>
      </c>
      <c r="P48" s="120"/>
      <c r="Q48" s="26">
        <f t="shared" si="2"/>
        <v>48</v>
      </c>
    </row>
    <row r="49" spans="1:17" s="13" customFormat="1" x14ac:dyDescent="0.25">
      <c r="A49" s="119" t="str">
        <f>'2.1'!A49</f>
        <v>MB207635</v>
      </c>
      <c r="B49" s="123" t="str">
        <f>'2.1'!B49</f>
        <v>CHANDAN N H</v>
      </c>
      <c r="C49" s="119" t="str">
        <f>'2.1'!C49</f>
        <v>A</v>
      </c>
      <c r="D49" s="190">
        <v>5</v>
      </c>
      <c r="E49" s="190"/>
      <c r="F49" s="190">
        <v>4</v>
      </c>
      <c r="G49" s="190">
        <v>3</v>
      </c>
      <c r="H49" s="190">
        <v>5</v>
      </c>
      <c r="I49" s="190"/>
      <c r="J49" s="190">
        <v>4</v>
      </c>
      <c r="K49" s="190"/>
      <c r="L49" s="190">
        <v>8</v>
      </c>
      <c r="M49" s="190">
        <v>9</v>
      </c>
      <c r="N49" s="190">
        <v>9</v>
      </c>
      <c r="O49" s="190">
        <v>11</v>
      </c>
      <c r="P49" s="120"/>
      <c r="Q49" s="26">
        <f t="shared" si="2"/>
        <v>58</v>
      </c>
    </row>
    <row r="50" spans="1:17" s="13" customFormat="1" x14ac:dyDescent="0.25">
      <c r="A50" s="119" t="str">
        <f>'2.1'!A50</f>
        <v>MB207636</v>
      </c>
      <c r="B50" s="123" t="str">
        <f>'2.1'!B50</f>
        <v>CHANDAN S</v>
      </c>
      <c r="C50" s="119" t="str">
        <f>'2.1'!C50</f>
        <v>A</v>
      </c>
      <c r="D50" s="190">
        <v>4</v>
      </c>
      <c r="E50" s="190"/>
      <c r="F50" s="190">
        <v>4</v>
      </c>
      <c r="G50" s="190"/>
      <c r="H50" s="190">
        <v>4</v>
      </c>
      <c r="I50" s="190">
        <v>4</v>
      </c>
      <c r="J50" s="190">
        <v>4</v>
      </c>
      <c r="K50" s="190"/>
      <c r="L50" s="190">
        <v>8</v>
      </c>
      <c r="M50" s="190">
        <v>9</v>
      </c>
      <c r="N50" s="190">
        <v>8</v>
      </c>
      <c r="O50" s="190">
        <v>12</v>
      </c>
      <c r="P50" s="120"/>
      <c r="Q50" s="26">
        <f t="shared" si="2"/>
        <v>57</v>
      </c>
    </row>
    <row r="51" spans="1:17" s="13" customFormat="1" x14ac:dyDescent="0.25">
      <c r="A51" s="119" t="str">
        <f>'2.1'!A51</f>
        <v>MB207637</v>
      </c>
      <c r="B51" s="123" t="str">
        <f>'2.1'!B51</f>
        <v>CHANDANA.T</v>
      </c>
      <c r="C51" s="119" t="str">
        <f>'2.1'!C51</f>
        <v>C</v>
      </c>
      <c r="D51" s="190">
        <v>5</v>
      </c>
      <c r="E51" s="190"/>
      <c r="F51" s="190">
        <v>3</v>
      </c>
      <c r="G51" s="190"/>
      <c r="H51" s="190">
        <v>4</v>
      </c>
      <c r="I51" s="190">
        <v>4</v>
      </c>
      <c r="J51" s="190">
        <v>3</v>
      </c>
      <c r="K51" s="190"/>
      <c r="L51" s="190">
        <v>8</v>
      </c>
      <c r="M51" s="190">
        <v>8</v>
      </c>
      <c r="N51" s="190">
        <v>7</v>
      </c>
      <c r="O51" s="190">
        <v>10</v>
      </c>
      <c r="P51" s="120"/>
      <c r="Q51" s="26">
        <f t="shared" si="2"/>
        <v>52</v>
      </c>
    </row>
    <row r="52" spans="1:17" s="13" customFormat="1" x14ac:dyDescent="0.25">
      <c r="A52" s="119" t="str">
        <f>'2.1'!A52</f>
        <v>MB207638</v>
      </c>
      <c r="B52" s="123" t="str">
        <f>'2.1'!B52</f>
        <v>CHETANA. S</v>
      </c>
      <c r="C52" s="119" t="str">
        <f>'2.1'!C52</f>
        <v>C</v>
      </c>
      <c r="D52" s="190">
        <v>5</v>
      </c>
      <c r="E52" s="190"/>
      <c r="F52" s="190">
        <v>4</v>
      </c>
      <c r="G52" s="190"/>
      <c r="H52" s="190">
        <v>5</v>
      </c>
      <c r="I52" s="190">
        <v>4</v>
      </c>
      <c r="J52" s="190">
        <v>4</v>
      </c>
      <c r="K52" s="190"/>
      <c r="L52" s="190">
        <v>8</v>
      </c>
      <c r="M52" s="190">
        <v>8</v>
      </c>
      <c r="N52" s="190">
        <v>8</v>
      </c>
      <c r="O52" s="190">
        <v>10</v>
      </c>
      <c r="P52" s="120"/>
      <c r="Q52" s="26">
        <f t="shared" si="2"/>
        <v>56</v>
      </c>
    </row>
    <row r="53" spans="1:17" s="13" customFormat="1" x14ac:dyDescent="0.25">
      <c r="A53" s="119" t="str">
        <f>'2.1'!A53</f>
        <v>MB207639</v>
      </c>
      <c r="B53" s="123" t="str">
        <f>'2.1'!B53</f>
        <v>CHETHAN S</v>
      </c>
      <c r="C53" s="119" t="str">
        <f>'2.1'!C53</f>
        <v>C</v>
      </c>
      <c r="D53" s="190">
        <v>5</v>
      </c>
      <c r="E53" s="190"/>
      <c r="F53" s="190">
        <v>4</v>
      </c>
      <c r="G53" s="190"/>
      <c r="H53" s="190">
        <v>5</v>
      </c>
      <c r="I53" s="190">
        <v>4</v>
      </c>
      <c r="J53" s="190">
        <v>4</v>
      </c>
      <c r="K53" s="190"/>
      <c r="L53" s="190">
        <v>8</v>
      </c>
      <c r="M53" s="190">
        <v>9</v>
      </c>
      <c r="N53" s="190">
        <v>8</v>
      </c>
      <c r="O53" s="190">
        <v>10</v>
      </c>
      <c r="P53" s="120"/>
      <c r="Q53" s="26">
        <f t="shared" si="2"/>
        <v>57</v>
      </c>
    </row>
    <row r="54" spans="1:17" s="13" customFormat="1" x14ac:dyDescent="0.25">
      <c r="A54" s="119" t="str">
        <f>'2.1'!A54</f>
        <v>MB207640</v>
      </c>
      <c r="B54" s="123" t="str">
        <f>'2.1'!B54</f>
        <v>CHINMAY HEGDE</v>
      </c>
      <c r="C54" s="119" t="str">
        <f>'2.1'!C54</f>
        <v>C</v>
      </c>
      <c r="D54" s="190">
        <v>5</v>
      </c>
      <c r="E54" s="190"/>
      <c r="F54" s="190">
        <v>3</v>
      </c>
      <c r="G54" s="190">
        <v>4</v>
      </c>
      <c r="H54" s="190">
        <v>5</v>
      </c>
      <c r="I54" s="190"/>
      <c r="J54" s="190">
        <v>3</v>
      </c>
      <c r="K54" s="190"/>
      <c r="L54" s="190">
        <v>8</v>
      </c>
      <c r="M54" s="190">
        <v>8</v>
      </c>
      <c r="N54" s="190">
        <v>8</v>
      </c>
      <c r="O54" s="190">
        <v>10</v>
      </c>
      <c r="P54" s="120"/>
      <c r="Q54" s="26">
        <f t="shared" si="2"/>
        <v>54</v>
      </c>
    </row>
    <row r="55" spans="1:17" s="13" customFormat="1" x14ac:dyDescent="0.25">
      <c r="A55" s="119" t="str">
        <f>'2.1'!A55</f>
        <v>MB207641</v>
      </c>
      <c r="B55" s="123" t="str">
        <f>'2.1'!B55</f>
        <v>DARSHINI G</v>
      </c>
      <c r="C55" s="119" t="str">
        <f>'2.1'!C55</f>
        <v>A</v>
      </c>
      <c r="D55" s="190">
        <v>4</v>
      </c>
      <c r="E55" s="190">
        <v>3</v>
      </c>
      <c r="F55" s="190">
        <v>5</v>
      </c>
      <c r="G55" s="190"/>
      <c r="H55" s="190">
        <v>3</v>
      </c>
      <c r="I55" s="190"/>
      <c r="J55" s="190">
        <v>4</v>
      </c>
      <c r="K55" s="190">
        <v>8</v>
      </c>
      <c r="L55" s="190">
        <v>9</v>
      </c>
      <c r="M55" s="190">
        <v>9</v>
      </c>
      <c r="N55" s="190"/>
      <c r="O55" s="190">
        <v>11</v>
      </c>
      <c r="P55" s="120"/>
      <c r="Q55" s="26">
        <f t="shared" si="2"/>
        <v>56</v>
      </c>
    </row>
    <row r="56" spans="1:17" s="13" customFormat="1" x14ac:dyDescent="0.25">
      <c r="A56" s="119" t="str">
        <f>'2.1'!A56</f>
        <v>MB207642</v>
      </c>
      <c r="B56" s="123" t="str">
        <f>'2.1'!B56</f>
        <v>DEEKSHA BOPAIAH</v>
      </c>
      <c r="C56" s="119" t="str">
        <f>'2.1'!C56</f>
        <v>A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20"/>
      <c r="Q56" s="26">
        <f t="shared" si="2"/>
        <v>0</v>
      </c>
    </row>
    <row r="57" spans="1:17" s="13" customFormat="1" x14ac:dyDescent="0.25">
      <c r="A57" s="119" t="str">
        <f>'2.1'!A57</f>
        <v>MB207643</v>
      </c>
      <c r="B57" s="123" t="str">
        <f>'2.1'!B57</f>
        <v>DELSON GLAN D SILVA</v>
      </c>
      <c r="C57" s="119" t="str">
        <f>'2.1'!C57</f>
        <v>A</v>
      </c>
      <c r="D57" s="190">
        <v>4</v>
      </c>
      <c r="E57" s="190">
        <v>3</v>
      </c>
      <c r="F57" s="190">
        <v>4</v>
      </c>
      <c r="G57" s="190"/>
      <c r="H57" s="190">
        <v>3</v>
      </c>
      <c r="I57" s="190">
        <v>2</v>
      </c>
      <c r="J57" s="190">
        <v>4</v>
      </c>
      <c r="K57" s="190"/>
      <c r="L57" s="190">
        <v>9</v>
      </c>
      <c r="M57" s="190">
        <v>9</v>
      </c>
      <c r="N57" s="190">
        <v>9</v>
      </c>
      <c r="O57" s="190">
        <v>12</v>
      </c>
      <c r="P57" s="120"/>
      <c r="Q57" s="26">
        <f t="shared" si="2"/>
        <v>59</v>
      </c>
    </row>
    <row r="58" spans="1:17" s="13" customFormat="1" x14ac:dyDescent="0.25">
      <c r="A58" s="119" t="str">
        <f>'2.1'!A58</f>
        <v>MB207644</v>
      </c>
      <c r="B58" s="123" t="str">
        <f>'2.1'!B58</f>
        <v>DHANANJAY DURVE</v>
      </c>
      <c r="C58" s="119" t="str">
        <f>'2.1'!C58</f>
        <v>C</v>
      </c>
      <c r="D58" s="190">
        <v>5</v>
      </c>
      <c r="E58" s="190"/>
      <c r="F58" s="190">
        <v>3</v>
      </c>
      <c r="G58" s="190"/>
      <c r="H58" s="190">
        <v>5</v>
      </c>
      <c r="I58" s="190">
        <v>3</v>
      </c>
      <c r="J58" s="190">
        <v>3</v>
      </c>
      <c r="K58" s="190"/>
      <c r="L58" s="190">
        <v>3</v>
      </c>
      <c r="M58" s="190">
        <v>8</v>
      </c>
      <c r="N58" s="190">
        <v>7</v>
      </c>
      <c r="O58" s="190">
        <v>10</v>
      </c>
      <c r="P58" s="120"/>
      <c r="Q58" s="26">
        <f t="shared" si="2"/>
        <v>47</v>
      </c>
    </row>
    <row r="59" spans="1:17" s="13" customFormat="1" x14ac:dyDescent="0.25">
      <c r="A59" s="119" t="str">
        <f>'2.1'!A59</f>
        <v>MB207645</v>
      </c>
      <c r="B59" s="123" t="str">
        <f>'2.1'!B59</f>
        <v>DHANASHRI SUBHASH KABRA</v>
      </c>
      <c r="C59" s="119" t="str">
        <f>'2.1'!C59</f>
        <v>A</v>
      </c>
      <c r="D59" s="190">
        <v>5</v>
      </c>
      <c r="E59" s="190"/>
      <c r="F59" s="190">
        <v>4</v>
      </c>
      <c r="G59" s="190">
        <v>4</v>
      </c>
      <c r="H59" s="190">
        <v>5</v>
      </c>
      <c r="I59" s="190"/>
      <c r="J59" s="190"/>
      <c r="K59" s="190"/>
      <c r="L59" s="190">
        <v>9</v>
      </c>
      <c r="M59" s="190">
        <v>8</v>
      </c>
      <c r="N59" s="190">
        <v>9</v>
      </c>
      <c r="O59" s="190">
        <v>11</v>
      </c>
      <c r="P59" s="120"/>
      <c r="Q59" s="26">
        <f t="shared" si="2"/>
        <v>55</v>
      </c>
    </row>
    <row r="60" spans="1:17" s="13" customFormat="1" x14ac:dyDescent="0.25">
      <c r="A60" s="119" t="str">
        <f>'2.1'!A60</f>
        <v>MB207646</v>
      </c>
      <c r="B60" s="123" t="str">
        <f>'2.1'!B60</f>
        <v>DISHA SANTOSH NAIK</v>
      </c>
      <c r="C60" s="119" t="str">
        <f>'2.1'!C60</f>
        <v>C</v>
      </c>
      <c r="D60" s="190">
        <v>4</v>
      </c>
      <c r="E60" s="190"/>
      <c r="F60" s="190">
        <v>4</v>
      </c>
      <c r="G60" s="190">
        <v>3</v>
      </c>
      <c r="H60" s="190">
        <v>3</v>
      </c>
      <c r="I60" s="190"/>
      <c r="J60" s="190"/>
      <c r="K60" s="190"/>
      <c r="L60" s="190">
        <v>7</v>
      </c>
      <c r="M60" s="190">
        <v>8</v>
      </c>
      <c r="N60" s="190">
        <v>9</v>
      </c>
      <c r="O60" s="190">
        <v>10</v>
      </c>
      <c r="P60" s="120"/>
      <c r="Q60" s="26">
        <f t="shared" si="2"/>
        <v>48</v>
      </c>
    </row>
    <row r="61" spans="1:17" s="13" customFormat="1" x14ac:dyDescent="0.25">
      <c r="A61" s="119" t="str">
        <f>'2.1'!A61</f>
        <v>MB207647</v>
      </c>
      <c r="B61" s="123" t="str">
        <f>'2.1'!B61</f>
        <v>DIVESH</v>
      </c>
      <c r="C61" s="119" t="str">
        <f>'2.1'!C61</f>
        <v>B</v>
      </c>
      <c r="D61" s="190">
        <v>4</v>
      </c>
      <c r="E61" s="190">
        <v>4</v>
      </c>
      <c r="F61" s="190"/>
      <c r="G61" s="190">
        <v>4</v>
      </c>
      <c r="H61" s="190">
        <v>4</v>
      </c>
      <c r="I61" s="190"/>
      <c r="J61" s="190">
        <v>4</v>
      </c>
      <c r="K61" s="190">
        <v>8</v>
      </c>
      <c r="L61" s="190">
        <v>8</v>
      </c>
      <c r="M61" s="190">
        <v>8</v>
      </c>
      <c r="N61" s="190"/>
      <c r="O61" s="190">
        <v>8</v>
      </c>
      <c r="P61" s="120"/>
      <c r="Q61" s="26">
        <f t="shared" si="2"/>
        <v>52</v>
      </c>
    </row>
    <row r="62" spans="1:17" s="13" customFormat="1" x14ac:dyDescent="0.25">
      <c r="A62" s="119" t="str">
        <f>'2.1'!A62</f>
        <v>MB207648</v>
      </c>
      <c r="B62" s="123" t="str">
        <f>'2.1'!B62</f>
        <v>DRINYA K CHANDRAN</v>
      </c>
      <c r="C62" s="119" t="str">
        <f>'2.1'!C62</f>
        <v>A</v>
      </c>
      <c r="D62" s="190">
        <v>4</v>
      </c>
      <c r="E62" s="190"/>
      <c r="F62" s="190">
        <v>4</v>
      </c>
      <c r="G62" s="190">
        <v>4</v>
      </c>
      <c r="H62" s="190">
        <v>5</v>
      </c>
      <c r="I62" s="190"/>
      <c r="J62" s="190">
        <v>4</v>
      </c>
      <c r="K62" s="190">
        <v>8</v>
      </c>
      <c r="L62" s="190">
        <v>9</v>
      </c>
      <c r="M62" s="190">
        <v>8</v>
      </c>
      <c r="N62" s="190"/>
      <c r="O62" s="190">
        <v>13</v>
      </c>
      <c r="P62" s="120"/>
      <c r="Q62" s="26">
        <f t="shared" si="2"/>
        <v>59</v>
      </c>
    </row>
    <row r="63" spans="1:17" s="13" customFormat="1" x14ac:dyDescent="0.25">
      <c r="A63" s="119" t="str">
        <f>'2.1'!A63</f>
        <v>MB207649</v>
      </c>
      <c r="B63" s="123" t="str">
        <f>'2.1'!B63</f>
        <v>ESHANYA M</v>
      </c>
      <c r="C63" s="119" t="str">
        <f>'2.1'!C63</f>
        <v>A</v>
      </c>
      <c r="D63" s="190">
        <v>5</v>
      </c>
      <c r="E63" s="190">
        <v>5</v>
      </c>
      <c r="F63" s="190"/>
      <c r="G63" s="190"/>
      <c r="H63" s="190">
        <v>4</v>
      </c>
      <c r="I63" s="190">
        <v>4</v>
      </c>
      <c r="J63" s="190">
        <v>3</v>
      </c>
      <c r="K63" s="190"/>
      <c r="L63" s="190">
        <v>8</v>
      </c>
      <c r="M63" s="190">
        <v>9</v>
      </c>
      <c r="N63" s="190">
        <v>9</v>
      </c>
      <c r="O63" s="190">
        <v>11</v>
      </c>
      <c r="P63" s="120"/>
      <c r="Q63" s="26">
        <f t="shared" si="2"/>
        <v>58</v>
      </c>
    </row>
    <row r="64" spans="1:17" s="13" customFormat="1" x14ac:dyDescent="0.25">
      <c r="A64" s="119" t="str">
        <f>'2.1'!A64</f>
        <v>MB207650</v>
      </c>
      <c r="B64" s="123" t="str">
        <f>'2.1'!B64</f>
        <v>ESHWAR DARSHAN.K.M</v>
      </c>
      <c r="C64" s="119" t="str">
        <f>'2.1'!C64</f>
        <v>A</v>
      </c>
      <c r="D64" s="190">
        <v>4</v>
      </c>
      <c r="E64" s="190"/>
      <c r="F64" s="190">
        <v>5</v>
      </c>
      <c r="G64" s="190"/>
      <c r="H64" s="190">
        <v>4</v>
      </c>
      <c r="I64" s="190">
        <v>3</v>
      </c>
      <c r="J64" s="190">
        <v>4</v>
      </c>
      <c r="K64" s="190"/>
      <c r="L64" s="190">
        <v>8</v>
      </c>
      <c r="M64" s="190">
        <v>9</v>
      </c>
      <c r="N64" s="190">
        <v>9</v>
      </c>
      <c r="O64" s="190">
        <v>12</v>
      </c>
      <c r="P64" s="120"/>
      <c r="Q64" s="26">
        <f t="shared" si="2"/>
        <v>58</v>
      </c>
    </row>
    <row r="65" spans="1:17" s="13" customFormat="1" x14ac:dyDescent="0.25">
      <c r="A65" s="119" t="str">
        <f>'2.1'!A65</f>
        <v>MB207651</v>
      </c>
      <c r="B65" s="123" t="str">
        <f>'2.1'!B65</f>
        <v>GAUTHAM M</v>
      </c>
      <c r="C65" s="119" t="str">
        <f>'2.1'!C65</f>
        <v>A</v>
      </c>
      <c r="D65" s="190">
        <v>4</v>
      </c>
      <c r="E65" s="190"/>
      <c r="F65" s="190">
        <v>4</v>
      </c>
      <c r="G65" s="190">
        <v>3</v>
      </c>
      <c r="H65" s="190"/>
      <c r="I65" s="190"/>
      <c r="J65" s="190">
        <v>3</v>
      </c>
      <c r="K65" s="190"/>
      <c r="L65" s="190">
        <v>6</v>
      </c>
      <c r="M65" s="190"/>
      <c r="N65" s="190">
        <v>7</v>
      </c>
      <c r="O65" s="190">
        <v>12</v>
      </c>
      <c r="P65" s="120"/>
      <c r="Q65" s="26">
        <f t="shared" si="2"/>
        <v>39</v>
      </c>
    </row>
    <row r="66" spans="1:17" s="13" customFormat="1" x14ac:dyDescent="0.25">
      <c r="A66" s="119" t="str">
        <f>'2.1'!A66</f>
        <v>MB207652</v>
      </c>
      <c r="B66" s="123" t="str">
        <f>'2.1'!B66</f>
        <v>GOKUL NAYAK</v>
      </c>
      <c r="C66" s="119" t="str">
        <f>'2.1'!C66</f>
        <v>A</v>
      </c>
      <c r="D66" s="190">
        <v>5</v>
      </c>
      <c r="E66" s="190">
        <v>3</v>
      </c>
      <c r="F66" s="190">
        <v>4</v>
      </c>
      <c r="G66" s="190"/>
      <c r="H66" s="190">
        <v>4</v>
      </c>
      <c r="I66" s="190"/>
      <c r="J66" s="190">
        <v>3</v>
      </c>
      <c r="K66" s="190"/>
      <c r="L66" s="190">
        <v>7</v>
      </c>
      <c r="M66" s="190">
        <v>8</v>
      </c>
      <c r="N66" s="190">
        <v>9</v>
      </c>
      <c r="O66" s="190">
        <v>12</v>
      </c>
      <c r="P66" s="120"/>
      <c r="Q66" s="26">
        <f t="shared" si="2"/>
        <v>55</v>
      </c>
    </row>
    <row r="67" spans="1:17" s="13" customFormat="1" x14ac:dyDescent="0.25">
      <c r="A67" s="119" t="str">
        <f>'2.1'!A67</f>
        <v>MB207653</v>
      </c>
      <c r="B67" s="123" t="str">
        <f>'2.1'!B67</f>
        <v>GURU RAGHAVENDRA S</v>
      </c>
      <c r="C67" s="119" t="str">
        <f>'2.1'!C67</f>
        <v>C</v>
      </c>
      <c r="D67" s="190">
        <v>5</v>
      </c>
      <c r="E67" s="190"/>
      <c r="F67" s="190">
        <v>5</v>
      </c>
      <c r="G67" s="190">
        <v>5</v>
      </c>
      <c r="H67" s="190">
        <v>5</v>
      </c>
      <c r="I67" s="190">
        <v>5</v>
      </c>
      <c r="J67" s="190"/>
      <c r="K67" s="190"/>
      <c r="L67" s="190">
        <v>6</v>
      </c>
      <c r="M67" s="190">
        <v>7</v>
      </c>
      <c r="N67" s="190">
        <v>9</v>
      </c>
      <c r="O67" s="190">
        <v>10</v>
      </c>
      <c r="P67" s="120"/>
      <c r="Q67" s="26">
        <f t="shared" si="2"/>
        <v>57</v>
      </c>
    </row>
    <row r="68" spans="1:17" s="13" customFormat="1" x14ac:dyDescent="0.25">
      <c r="A68" s="119" t="str">
        <f>'2.1'!A68</f>
        <v>MB207654</v>
      </c>
      <c r="B68" s="123" t="str">
        <f>'2.1'!B68</f>
        <v>H R RITHESHA</v>
      </c>
      <c r="C68" s="119" t="str">
        <f>'2.1'!C68</f>
        <v>A</v>
      </c>
      <c r="D68" s="190">
        <v>5</v>
      </c>
      <c r="E68" s="190"/>
      <c r="F68" s="190">
        <v>4</v>
      </c>
      <c r="G68" s="190">
        <v>4</v>
      </c>
      <c r="H68" s="190"/>
      <c r="I68" s="190">
        <v>3</v>
      </c>
      <c r="J68" s="190">
        <v>4</v>
      </c>
      <c r="K68" s="190">
        <v>8</v>
      </c>
      <c r="L68" s="190">
        <v>8</v>
      </c>
      <c r="M68" s="190">
        <v>9</v>
      </c>
      <c r="N68" s="190"/>
      <c r="O68" s="190">
        <v>5</v>
      </c>
      <c r="P68" s="120"/>
      <c r="Q68" s="26">
        <f t="shared" si="2"/>
        <v>50</v>
      </c>
    </row>
    <row r="69" spans="1:17" s="13" customFormat="1" x14ac:dyDescent="0.25">
      <c r="A69" s="119" t="str">
        <f>'2.1'!A69</f>
        <v>MB207655</v>
      </c>
      <c r="B69" s="123" t="str">
        <f>'2.1'!B69</f>
        <v>INDRANEEL DAS</v>
      </c>
      <c r="C69" s="119" t="str">
        <f>'2.1'!C69</f>
        <v>A</v>
      </c>
      <c r="D69" s="190">
        <v>5</v>
      </c>
      <c r="E69" s="190"/>
      <c r="F69" s="190">
        <v>5</v>
      </c>
      <c r="G69" s="190">
        <v>5</v>
      </c>
      <c r="H69" s="190">
        <v>5</v>
      </c>
      <c r="I69" s="190">
        <v>4</v>
      </c>
      <c r="J69" s="190"/>
      <c r="K69" s="190">
        <v>9</v>
      </c>
      <c r="L69" s="190">
        <v>7</v>
      </c>
      <c r="M69" s="190">
        <v>8</v>
      </c>
      <c r="N69" s="190"/>
      <c r="O69" s="190">
        <v>12</v>
      </c>
      <c r="P69" s="120"/>
      <c r="Q69" s="26">
        <f t="shared" si="2"/>
        <v>60</v>
      </c>
    </row>
    <row r="70" spans="1:17" s="13" customFormat="1" x14ac:dyDescent="0.25">
      <c r="A70" s="119" t="str">
        <f>'2.1'!A70</f>
        <v>MB207656</v>
      </c>
      <c r="B70" s="123" t="str">
        <f>'2.1'!B70</f>
        <v>JAGRITY</v>
      </c>
      <c r="C70" s="119" t="str">
        <f>'2.1'!C70</f>
        <v>A</v>
      </c>
      <c r="D70" s="190">
        <v>4</v>
      </c>
      <c r="E70" s="190"/>
      <c r="F70" s="190"/>
      <c r="G70" s="190"/>
      <c r="H70" s="190">
        <v>4</v>
      </c>
      <c r="I70" s="190">
        <v>4</v>
      </c>
      <c r="J70" s="190"/>
      <c r="K70" s="190">
        <v>8</v>
      </c>
      <c r="L70" s="190"/>
      <c r="M70" s="190">
        <v>10</v>
      </c>
      <c r="N70" s="190">
        <v>9</v>
      </c>
      <c r="O70" s="190">
        <v>13</v>
      </c>
      <c r="P70" s="120"/>
      <c r="Q70" s="26">
        <f t="shared" si="2"/>
        <v>52</v>
      </c>
    </row>
    <row r="71" spans="1:17" s="13" customFormat="1" x14ac:dyDescent="0.25">
      <c r="A71" s="119" t="str">
        <f>'2.1'!A71</f>
        <v>MB207657</v>
      </c>
      <c r="B71" s="123" t="str">
        <f>'2.1'!B71</f>
        <v>JANAK KARKERA J</v>
      </c>
      <c r="C71" s="119" t="str">
        <f>'2.1'!C71</f>
        <v>A</v>
      </c>
      <c r="D71" s="190">
        <v>4</v>
      </c>
      <c r="E71" s="190"/>
      <c r="F71" s="190">
        <v>4</v>
      </c>
      <c r="G71" s="190"/>
      <c r="H71" s="190">
        <v>4</v>
      </c>
      <c r="I71" s="190">
        <v>4</v>
      </c>
      <c r="J71" s="190">
        <v>4</v>
      </c>
      <c r="K71" s="190"/>
      <c r="L71" s="190">
        <v>8</v>
      </c>
      <c r="M71" s="190">
        <v>9</v>
      </c>
      <c r="N71" s="190">
        <v>9</v>
      </c>
      <c r="O71" s="190">
        <v>11</v>
      </c>
      <c r="P71" s="120"/>
      <c r="Q71" s="26">
        <f t="shared" si="2"/>
        <v>57</v>
      </c>
    </row>
    <row r="72" spans="1:17" s="13" customFormat="1" x14ac:dyDescent="0.25">
      <c r="A72" s="119" t="str">
        <f>'2.1'!A72</f>
        <v>MB207658</v>
      </c>
      <c r="B72" s="123" t="str">
        <f>'2.1'!B72</f>
        <v>K KIRTHAN</v>
      </c>
      <c r="C72" s="119" t="str">
        <f>'2.1'!C72</f>
        <v>A</v>
      </c>
      <c r="D72" s="190">
        <v>5</v>
      </c>
      <c r="E72" s="190">
        <v>4</v>
      </c>
      <c r="F72" s="190">
        <v>4</v>
      </c>
      <c r="G72" s="190"/>
      <c r="H72" s="190">
        <v>4</v>
      </c>
      <c r="I72" s="190">
        <v>4</v>
      </c>
      <c r="J72" s="190"/>
      <c r="K72" s="190"/>
      <c r="L72" s="190">
        <v>7</v>
      </c>
      <c r="M72" s="190">
        <v>9</v>
      </c>
      <c r="N72" s="190">
        <v>8</v>
      </c>
      <c r="O72" s="190">
        <v>12</v>
      </c>
      <c r="P72" s="120"/>
      <c r="Q72" s="26">
        <f t="shared" si="2"/>
        <v>57</v>
      </c>
    </row>
    <row r="73" spans="1:17" s="13" customFormat="1" x14ac:dyDescent="0.25">
      <c r="A73" s="119" t="str">
        <f>'2.1'!A73</f>
        <v>MB207659</v>
      </c>
      <c r="B73" s="123" t="str">
        <f>'2.1'!B73</f>
        <v>KARNIKA MRIDUL</v>
      </c>
      <c r="C73" s="119" t="str">
        <f>'2.1'!C73</f>
        <v>A</v>
      </c>
      <c r="D73" s="190">
        <v>5</v>
      </c>
      <c r="E73" s="190"/>
      <c r="F73" s="190">
        <v>4</v>
      </c>
      <c r="G73" s="190"/>
      <c r="H73" s="190"/>
      <c r="I73" s="190">
        <v>3</v>
      </c>
      <c r="J73" s="190">
        <v>4</v>
      </c>
      <c r="K73" s="190"/>
      <c r="L73" s="190">
        <v>8</v>
      </c>
      <c r="M73" s="190">
        <v>7</v>
      </c>
      <c r="N73" s="190">
        <v>5</v>
      </c>
      <c r="O73" s="190">
        <v>12</v>
      </c>
      <c r="P73" s="120"/>
      <c r="Q73" s="26">
        <f t="shared" si="2"/>
        <v>48</v>
      </c>
    </row>
    <row r="74" spans="1:17" s="13" customFormat="1" x14ac:dyDescent="0.25">
      <c r="A74" s="119" t="str">
        <f>'2.1'!A74</f>
        <v>MB207660</v>
      </c>
      <c r="B74" s="123" t="str">
        <f>'2.1'!B74</f>
        <v>KARTHIK.M.S</v>
      </c>
      <c r="C74" s="119" t="str">
        <f>'2.1'!C74</f>
        <v>A</v>
      </c>
      <c r="D74" s="190">
        <v>5</v>
      </c>
      <c r="E74" s="190">
        <v>3</v>
      </c>
      <c r="F74" s="190">
        <v>5</v>
      </c>
      <c r="G74" s="190"/>
      <c r="H74" s="190">
        <v>5</v>
      </c>
      <c r="I74" s="190"/>
      <c r="J74" s="190"/>
      <c r="K74" s="190"/>
      <c r="L74" s="190">
        <v>8</v>
      </c>
      <c r="M74" s="190">
        <v>9</v>
      </c>
      <c r="N74" s="190">
        <v>9</v>
      </c>
      <c r="O74" s="190">
        <v>12</v>
      </c>
      <c r="P74" s="120"/>
      <c r="Q74" s="26">
        <f t="shared" si="2"/>
        <v>56</v>
      </c>
    </row>
    <row r="75" spans="1:17" s="13" customFormat="1" x14ac:dyDescent="0.25">
      <c r="A75" s="119" t="str">
        <f>'2.1'!A75</f>
        <v>MB207661</v>
      </c>
      <c r="B75" s="123" t="str">
        <f>'2.1'!B75</f>
        <v>KARUNA V DIVATE</v>
      </c>
      <c r="C75" s="119" t="str">
        <f>'2.1'!C75</f>
        <v>A</v>
      </c>
      <c r="D75" s="190">
        <v>4</v>
      </c>
      <c r="E75" s="190">
        <v>4</v>
      </c>
      <c r="F75" s="190">
        <v>4</v>
      </c>
      <c r="G75" s="190">
        <v>5</v>
      </c>
      <c r="H75" s="190"/>
      <c r="I75" s="190"/>
      <c r="J75" s="190">
        <v>3</v>
      </c>
      <c r="K75" s="190"/>
      <c r="L75" s="190">
        <v>9</v>
      </c>
      <c r="M75" s="190">
        <v>8</v>
      </c>
      <c r="N75" s="190">
        <v>9</v>
      </c>
      <c r="O75" s="190">
        <v>13</v>
      </c>
      <c r="P75" s="120"/>
      <c r="Q75" s="26">
        <f t="shared" si="2"/>
        <v>59</v>
      </c>
    </row>
    <row r="76" spans="1:17" s="13" customFormat="1" x14ac:dyDescent="0.25">
      <c r="A76" s="119" t="str">
        <f>'2.1'!A76</f>
        <v>MB207662</v>
      </c>
      <c r="B76" s="123" t="str">
        <f>'2.1'!B76</f>
        <v>KAUSHIK CB</v>
      </c>
      <c r="C76" s="119" t="str">
        <f>'2.1'!C76</f>
        <v>A</v>
      </c>
      <c r="D76" s="190">
        <v>4</v>
      </c>
      <c r="E76" s="190"/>
      <c r="F76" s="190">
        <v>4</v>
      </c>
      <c r="G76" s="190">
        <v>3</v>
      </c>
      <c r="H76" s="190">
        <v>3</v>
      </c>
      <c r="I76" s="190"/>
      <c r="J76" s="190">
        <v>3</v>
      </c>
      <c r="K76" s="190"/>
      <c r="L76" s="190">
        <v>7</v>
      </c>
      <c r="M76" s="190">
        <v>7</v>
      </c>
      <c r="N76" s="190">
        <v>7</v>
      </c>
      <c r="O76" s="190">
        <v>11</v>
      </c>
      <c r="P76" s="120"/>
      <c r="Q76" s="26">
        <f t="shared" si="2"/>
        <v>49</v>
      </c>
    </row>
    <row r="77" spans="1:17" s="13" customFormat="1" x14ac:dyDescent="0.25">
      <c r="A77" s="119" t="str">
        <f>'2.1'!A77</f>
        <v>MB207663</v>
      </c>
      <c r="B77" s="123" t="str">
        <f>'2.1'!B77</f>
        <v>KAVYA GANAPATI HEGDE</v>
      </c>
      <c r="C77" s="119" t="str">
        <f>'2.1'!C77</f>
        <v>A</v>
      </c>
      <c r="D77" s="190">
        <v>4</v>
      </c>
      <c r="E77" s="190"/>
      <c r="F77" s="190">
        <v>4</v>
      </c>
      <c r="G77" s="190">
        <v>4</v>
      </c>
      <c r="H77" s="190">
        <v>4</v>
      </c>
      <c r="I77" s="190">
        <v>4</v>
      </c>
      <c r="J77" s="190"/>
      <c r="K77" s="190"/>
      <c r="L77" s="190"/>
      <c r="M77" s="190">
        <v>8</v>
      </c>
      <c r="N77" s="190">
        <v>9</v>
      </c>
      <c r="O77" s="190">
        <v>12</v>
      </c>
      <c r="P77" s="120"/>
      <c r="Q77" s="26">
        <f t="shared" si="2"/>
        <v>49</v>
      </c>
    </row>
    <row r="78" spans="1:17" s="13" customFormat="1" x14ac:dyDescent="0.25">
      <c r="A78" s="181" t="str">
        <f>'2.1'!A78</f>
        <v>MB207664</v>
      </c>
      <c r="B78" s="182" t="str">
        <f>'2.1'!B78</f>
        <v>KETHA SUSHMITHA MADHULEKHA</v>
      </c>
      <c r="C78" s="181" t="str">
        <f>'2.1'!C78</f>
        <v>A</v>
      </c>
      <c r="D78" s="19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4"/>
      <c r="Q78" s="185">
        <f t="shared" si="2"/>
        <v>0</v>
      </c>
    </row>
    <row r="79" spans="1:17" s="13" customFormat="1" x14ac:dyDescent="0.25">
      <c r="A79" s="119" t="str">
        <f>'2.1'!A79</f>
        <v>MB207665</v>
      </c>
      <c r="B79" s="123" t="str">
        <f>'2.1'!B79</f>
        <v>KOPPOLU SUDARSAN RAHUL</v>
      </c>
      <c r="C79" s="119" t="str">
        <f>'2.1'!C79</f>
        <v>C</v>
      </c>
      <c r="D79" s="190">
        <v>5</v>
      </c>
      <c r="E79" s="190"/>
      <c r="F79" s="190">
        <v>4</v>
      </c>
      <c r="G79" s="190">
        <v>4</v>
      </c>
      <c r="H79" s="190">
        <v>4</v>
      </c>
      <c r="I79" s="190">
        <v>5</v>
      </c>
      <c r="J79" s="190"/>
      <c r="K79" s="190"/>
      <c r="L79" s="190">
        <v>8</v>
      </c>
      <c r="M79" s="190">
        <v>9</v>
      </c>
      <c r="N79" s="190">
        <v>9</v>
      </c>
      <c r="O79" s="190">
        <v>10</v>
      </c>
      <c r="P79" s="120"/>
      <c r="Q79" s="26">
        <f t="shared" si="2"/>
        <v>58</v>
      </c>
    </row>
    <row r="80" spans="1:17" s="13" customFormat="1" x14ac:dyDescent="0.25">
      <c r="A80" s="119" t="str">
        <f>'2.1'!A80</f>
        <v>MB207666</v>
      </c>
      <c r="B80" s="123" t="str">
        <f>'2.1'!B80</f>
        <v>KOUNDINYA.R</v>
      </c>
      <c r="C80" s="119" t="str">
        <f>'2.1'!C80</f>
        <v>B</v>
      </c>
      <c r="D80" s="190">
        <v>4</v>
      </c>
      <c r="E80" s="190"/>
      <c r="F80" s="190">
        <v>4</v>
      </c>
      <c r="G80" s="190">
        <v>4</v>
      </c>
      <c r="H80" s="190">
        <v>4</v>
      </c>
      <c r="I80" s="190">
        <v>4</v>
      </c>
      <c r="J80" s="190"/>
      <c r="K80" s="190">
        <v>8</v>
      </c>
      <c r="L80" s="190">
        <v>8</v>
      </c>
      <c r="M80" s="190"/>
      <c r="N80" s="190"/>
      <c r="O80" s="190">
        <v>12</v>
      </c>
      <c r="P80" s="120"/>
      <c r="Q80" s="26">
        <f t="shared" si="2"/>
        <v>48</v>
      </c>
    </row>
    <row r="81" spans="1:17" s="13" customFormat="1" x14ac:dyDescent="0.25">
      <c r="A81" s="119" t="str">
        <f>'2.1'!A81</f>
        <v>MB207667</v>
      </c>
      <c r="B81" s="123" t="str">
        <f>'2.1'!B81</f>
        <v>KRITIKA SHANTHARAM SHENOY</v>
      </c>
      <c r="C81" s="119" t="str">
        <f>'2.1'!C81</f>
        <v>B</v>
      </c>
      <c r="D81" s="190">
        <v>4</v>
      </c>
      <c r="E81" s="190"/>
      <c r="F81" s="190">
        <v>4</v>
      </c>
      <c r="G81" s="190"/>
      <c r="H81" s="190">
        <v>4</v>
      </c>
      <c r="I81" s="190"/>
      <c r="J81" s="190">
        <v>4</v>
      </c>
      <c r="K81" s="190"/>
      <c r="L81" s="190">
        <v>8</v>
      </c>
      <c r="M81" s="190">
        <v>8</v>
      </c>
      <c r="N81" s="190">
        <v>8</v>
      </c>
      <c r="O81" s="190">
        <v>12</v>
      </c>
      <c r="P81" s="120"/>
      <c r="Q81" s="26">
        <f t="shared" si="2"/>
        <v>52</v>
      </c>
    </row>
    <row r="82" spans="1:17" s="13" customFormat="1" x14ac:dyDescent="0.25">
      <c r="A82" s="119" t="str">
        <f>'2.1'!A82</f>
        <v>MB207668</v>
      </c>
      <c r="B82" s="123" t="str">
        <f>'2.1'!B82</f>
        <v>LIKHITH H K</v>
      </c>
      <c r="C82" s="119" t="str">
        <f>'2.1'!C82</f>
        <v>A</v>
      </c>
      <c r="D82" s="190">
        <v>5</v>
      </c>
      <c r="E82" s="190"/>
      <c r="F82" s="190">
        <v>4</v>
      </c>
      <c r="G82" s="190">
        <v>5</v>
      </c>
      <c r="H82" s="190">
        <v>4</v>
      </c>
      <c r="I82" s="190"/>
      <c r="J82" s="190">
        <v>5</v>
      </c>
      <c r="K82" s="190">
        <v>8</v>
      </c>
      <c r="L82" s="190">
        <v>7</v>
      </c>
      <c r="M82" s="190"/>
      <c r="N82" s="190">
        <v>8</v>
      </c>
      <c r="O82" s="190">
        <v>11</v>
      </c>
      <c r="P82" s="120"/>
      <c r="Q82" s="26">
        <f t="shared" si="2"/>
        <v>57</v>
      </c>
    </row>
    <row r="83" spans="1:17" s="13" customFormat="1" x14ac:dyDescent="0.25">
      <c r="A83" s="119" t="str">
        <f>'2.1'!A83</f>
        <v>MB207669</v>
      </c>
      <c r="B83" s="123" t="str">
        <f>'2.1'!B83</f>
        <v>M JANANI PRIYA</v>
      </c>
      <c r="C83" s="119" t="str">
        <f>'2.1'!C83</f>
        <v>A</v>
      </c>
      <c r="D83" s="190">
        <v>4</v>
      </c>
      <c r="E83" s="190"/>
      <c r="F83" s="190">
        <v>3</v>
      </c>
      <c r="G83" s="190"/>
      <c r="H83" s="190">
        <v>4</v>
      </c>
      <c r="I83" s="190">
        <v>4</v>
      </c>
      <c r="J83" s="190">
        <v>4</v>
      </c>
      <c r="K83" s="190"/>
      <c r="L83" s="190">
        <v>8</v>
      </c>
      <c r="M83" s="190">
        <v>9</v>
      </c>
      <c r="N83" s="190">
        <v>8</v>
      </c>
      <c r="O83" s="190">
        <v>11</v>
      </c>
      <c r="P83" s="120"/>
      <c r="Q83" s="26">
        <f t="shared" ref="Q83:Q146" si="3">SUM(D83:O83)</f>
        <v>55</v>
      </c>
    </row>
    <row r="84" spans="1:17" s="13" customFormat="1" x14ac:dyDescent="0.25">
      <c r="A84" s="119" t="str">
        <f>'2.1'!A84</f>
        <v>MB207670</v>
      </c>
      <c r="B84" s="123" t="str">
        <f>'2.1'!B84</f>
        <v>MAHESH S</v>
      </c>
      <c r="C84" s="119" t="str">
        <f>'2.1'!C84</f>
        <v>A</v>
      </c>
      <c r="D84" s="190">
        <v>3</v>
      </c>
      <c r="E84" s="190">
        <v>4</v>
      </c>
      <c r="F84" s="190">
        <v>5</v>
      </c>
      <c r="G84" s="190"/>
      <c r="H84" s="190">
        <v>5</v>
      </c>
      <c r="I84" s="190"/>
      <c r="J84" s="190">
        <v>4</v>
      </c>
      <c r="K84" s="190"/>
      <c r="L84" s="190">
        <v>8</v>
      </c>
      <c r="M84" s="190">
        <v>9</v>
      </c>
      <c r="N84" s="190">
        <v>10</v>
      </c>
      <c r="O84" s="190">
        <v>11</v>
      </c>
      <c r="P84" s="120"/>
      <c r="Q84" s="26">
        <f t="shared" si="3"/>
        <v>59</v>
      </c>
    </row>
    <row r="85" spans="1:17" s="13" customFormat="1" x14ac:dyDescent="0.25">
      <c r="A85" s="119" t="str">
        <f>'2.1'!A85</f>
        <v>MB207671</v>
      </c>
      <c r="B85" s="123" t="str">
        <f>'2.1'!B85</f>
        <v>MAHIMA HARISH BHAT</v>
      </c>
      <c r="C85" s="119" t="str">
        <f>'2.1'!C85</f>
        <v>B</v>
      </c>
      <c r="D85" s="190">
        <v>4</v>
      </c>
      <c r="E85" s="190">
        <v>4</v>
      </c>
      <c r="F85" s="190">
        <v>4</v>
      </c>
      <c r="G85" s="190">
        <v>4</v>
      </c>
      <c r="H85" s="190">
        <v>4</v>
      </c>
      <c r="I85" s="190"/>
      <c r="J85" s="190"/>
      <c r="K85" s="190">
        <v>8</v>
      </c>
      <c r="L85" s="190"/>
      <c r="M85" s="190">
        <v>8</v>
      </c>
      <c r="N85" s="190">
        <v>8</v>
      </c>
      <c r="O85" s="190">
        <v>10</v>
      </c>
      <c r="P85" s="120"/>
      <c r="Q85" s="26">
        <f t="shared" si="3"/>
        <v>54</v>
      </c>
    </row>
    <row r="86" spans="1:17" s="13" customFormat="1" x14ac:dyDescent="0.25">
      <c r="A86" s="119" t="str">
        <f>'2.1'!A86</f>
        <v>MB207672</v>
      </c>
      <c r="B86" s="123" t="str">
        <f>'2.1'!B86</f>
        <v>MALENDER S DEYANNAVAR</v>
      </c>
      <c r="C86" s="119" t="str">
        <f>'2.1'!C86</f>
        <v>B</v>
      </c>
      <c r="D86" s="190">
        <v>4</v>
      </c>
      <c r="E86" s="190"/>
      <c r="F86" s="190">
        <v>4</v>
      </c>
      <c r="G86" s="190"/>
      <c r="H86" s="190">
        <v>4</v>
      </c>
      <c r="I86" s="190"/>
      <c r="J86" s="190">
        <v>4</v>
      </c>
      <c r="K86" s="190"/>
      <c r="L86" s="190">
        <v>8</v>
      </c>
      <c r="M86" s="190">
        <v>8</v>
      </c>
      <c r="N86" s="190">
        <v>8</v>
      </c>
      <c r="O86" s="190">
        <v>4</v>
      </c>
      <c r="P86" s="120"/>
      <c r="Q86" s="26">
        <f t="shared" si="3"/>
        <v>44</v>
      </c>
    </row>
    <row r="87" spans="1:17" s="13" customFormat="1" x14ac:dyDescent="0.25">
      <c r="A87" s="119" t="str">
        <f>'2.1'!A87</f>
        <v>MB207673</v>
      </c>
      <c r="B87" s="123" t="str">
        <f>'2.1'!B87</f>
        <v>MANOJ K B</v>
      </c>
      <c r="C87" s="119" t="str">
        <f>'2.1'!C87</f>
        <v>C</v>
      </c>
      <c r="D87" s="190">
        <v>5</v>
      </c>
      <c r="E87" s="190"/>
      <c r="F87" s="190">
        <v>4</v>
      </c>
      <c r="G87" s="190"/>
      <c r="H87" s="190">
        <v>5</v>
      </c>
      <c r="I87" s="190"/>
      <c r="J87" s="190"/>
      <c r="K87" s="190"/>
      <c r="L87" s="190">
        <v>8</v>
      </c>
      <c r="M87" s="190">
        <v>9</v>
      </c>
      <c r="N87" s="190">
        <v>9</v>
      </c>
      <c r="O87" s="190">
        <v>11</v>
      </c>
      <c r="P87" s="120"/>
      <c r="Q87" s="26">
        <f t="shared" si="3"/>
        <v>51</v>
      </c>
    </row>
    <row r="88" spans="1:17" s="13" customFormat="1" x14ac:dyDescent="0.25">
      <c r="A88" s="119" t="str">
        <f>'2.1'!A88</f>
        <v>MB207674</v>
      </c>
      <c r="B88" s="123" t="str">
        <f>'2.1'!B88</f>
        <v>MANOJ.M</v>
      </c>
      <c r="C88" s="119" t="str">
        <f>'2.1'!C88</f>
        <v>B</v>
      </c>
      <c r="D88" s="190">
        <v>4</v>
      </c>
      <c r="E88" s="190"/>
      <c r="F88" s="190">
        <v>4</v>
      </c>
      <c r="G88" s="190"/>
      <c r="H88" s="190">
        <v>4</v>
      </c>
      <c r="I88" s="190">
        <v>4</v>
      </c>
      <c r="J88" s="190"/>
      <c r="K88" s="190">
        <v>8</v>
      </c>
      <c r="L88" s="190">
        <v>8</v>
      </c>
      <c r="M88" s="190"/>
      <c r="N88" s="190">
        <v>8</v>
      </c>
      <c r="O88" s="190">
        <v>12</v>
      </c>
      <c r="P88" s="120"/>
      <c r="Q88" s="26">
        <f t="shared" si="3"/>
        <v>52</v>
      </c>
    </row>
    <row r="89" spans="1:17" s="13" customFormat="1" x14ac:dyDescent="0.25">
      <c r="A89" s="119" t="str">
        <f>'2.1'!A89</f>
        <v>MB207675</v>
      </c>
      <c r="B89" s="123" t="str">
        <f>'2.1'!B89</f>
        <v>MANU KIRAN H K</v>
      </c>
      <c r="C89" s="119" t="str">
        <f>'2.1'!C89</f>
        <v>A</v>
      </c>
      <c r="D89" s="190">
        <v>4</v>
      </c>
      <c r="E89" s="190"/>
      <c r="F89" s="190">
        <v>4</v>
      </c>
      <c r="G89" s="190"/>
      <c r="H89" s="190">
        <v>5</v>
      </c>
      <c r="I89" s="190">
        <v>4</v>
      </c>
      <c r="J89" s="190">
        <v>4</v>
      </c>
      <c r="K89" s="190">
        <v>8</v>
      </c>
      <c r="L89" s="190">
        <v>7</v>
      </c>
      <c r="M89" s="190"/>
      <c r="N89" s="190">
        <v>8</v>
      </c>
      <c r="O89" s="190">
        <v>12</v>
      </c>
      <c r="P89" s="120"/>
      <c r="Q89" s="26">
        <f t="shared" si="3"/>
        <v>56</v>
      </c>
    </row>
    <row r="90" spans="1:17" s="13" customFormat="1" x14ac:dyDescent="0.25">
      <c r="A90" s="119" t="str">
        <f>'2.1'!A90</f>
        <v>MB207676</v>
      </c>
      <c r="B90" s="123" t="str">
        <f>'2.1'!B90</f>
        <v>MAYUR K.S</v>
      </c>
      <c r="C90" s="119" t="str">
        <f>'2.1'!C90</f>
        <v>B</v>
      </c>
      <c r="D90" s="190">
        <v>3</v>
      </c>
      <c r="E90" s="190"/>
      <c r="F90" s="190">
        <v>3</v>
      </c>
      <c r="G90" s="190">
        <v>2</v>
      </c>
      <c r="H90" s="190"/>
      <c r="I90" s="190">
        <v>3</v>
      </c>
      <c r="J90" s="190"/>
      <c r="K90" s="190"/>
      <c r="L90" s="190">
        <v>7</v>
      </c>
      <c r="M90" s="190">
        <v>7</v>
      </c>
      <c r="N90" s="190">
        <v>7</v>
      </c>
      <c r="O90" s="190"/>
      <c r="P90" s="120"/>
      <c r="Q90" s="26">
        <f t="shared" si="3"/>
        <v>32</v>
      </c>
    </row>
    <row r="91" spans="1:17" s="13" customFormat="1" x14ac:dyDescent="0.25">
      <c r="A91" s="119" t="str">
        <f>'2.1'!A91</f>
        <v>MB207677</v>
      </c>
      <c r="B91" s="123" t="str">
        <f>'2.1'!B91</f>
        <v>MEGHANA VINAYAK HEGDE</v>
      </c>
      <c r="C91" s="119" t="str">
        <f>'2.1'!C91</f>
        <v>B</v>
      </c>
      <c r="D91" s="190">
        <v>4</v>
      </c>
      <c r="E91" s="190"/>
      <c r="F91" s="190">
        <v>4</v>
      </c>
      <c r="G91" s="190">
        <v>4</v>
      </c>
      <c r="H91" s="190">
        <v>4</v>
      </c>
      <c r="I91" s="190">
        <v>4</v>
      </c>
      <c r="J91" s="190"/>
      <c r="K91" s="190"/>
      <c r="L91" s="190">
        <v>8</v>
      </c>
      <c r="M91" s="190">
        <v>8</v>
      </c>
      <c r="N91" s="190">
        <v>8</v>
      </c>
      <c r="O91" s="190">
        <v>7</v>
      </c>
      <c r="P91" s="120"/>
      <c r="Q91" s="26">
        <f t="shared" si="3"/>
        <v>51</v>
      </c>
    </row>
    <row r="92" spans="1:17" s="13" customFormat="1" x14ac:dyDescent="0.25">
      <c r="A92" s="119" t="str">
        <f>'2.1'!A92</f>
        <v>MB207678</v>
      </c>
      <c r="B92" s="123" t="str">
        <f>'2.1'!B92</f>
        <v>MISHANA MOTESH DSOUZA</v>
      </c>
      <c r="C92" s="119" t="str">
        <f>'2.1'!C92</f>
        <v>B</v>
      </c>
      <c r="D92" s="190">
        <v>4</v>
      </c>
      <c r="E92" s="190"/>
      <c r="F92" s="190">
        <v>4</v>
      </c>
      <c r="G92" s="190">
        <v>4</v>
      </c>
      <c r="H92" s="190">
        <v>4</v>
      </c>
      <c r="I92" s="190">
        <v>4</v>
      </c>
      <c r="J92" s="190"/>
      <c r="K92" s="190"/>
      <c r="L92" s="190">
        <v>8</v>
      </c>
      <c r="M92" s="190">
        <v>8</v>
      </c>
      <c r="N92" s="190">
        <v>8</v>
      </c>
      <c r="O92" s="190">
        <v>13</v>
      </c>
      <c r="P92" s="120"/>
      <c r="Q92" s="26">
        <f t="shared" si="3"/>
        <v>57</v>
      </c>
    </row>
    <row r="93" spans="1:17" s="13" customFormat="1" x14ac:dyDescent="0.25">
      <c r="A93" s="119" t="str">
        <f>'2.1'!A93</f>
        <v>MB207679</v>
      </c>
      <c r="B93" s="123" t="str">
        <f>'2.1'!B93</f>
        <v>MOHAMADASADIQ MULLA</v>
      </c>
      <c r="C93" s="119" t="str">
        <f>'2.1'!C93</f>
        <v>B</v>
      </c>
      <c r="D93" s="190">
        <v>4</v>
      </c>
      <c r="E93" s="190">
        <v>4</v>
      </c>
      <c r="F93" s="190">
        <v>4</v>
      </c>
      <c r="G93" s="190"/>
      <c r="H93" s="190">
        <v>4</v>
      </c>
      <c r="I93" s="190">
        <v>4</v>
      </c>
      <c r="J93" s="190"/>
      <c r="K93" s="190"/>
      <c r="L93" s="190">
        <v>8</v>
      </c>
      <c r="M93" s="190">
        <v>8</v>
      </c>
      <c r="N93" s="190">
        <v>8</v>
      </c>
      <c r="O93" s="190">
        <v>11</v>
      </c>
      <c r="P93" s="120"/>
      <c r="Q93" s="26">
        <f t="shared" si="3"/>
        <v>55</v>
      </c>
    </row>
    <row r="94" spans="1:17" s="13" customFormat="1" x14ac:dyDescent="0.25">
      <c r="A94" s="119" t="str">
        <f>'2.1'!A94</f>
        <v>MB207680</v>
      </c>
      <c r="B94" s="123" t="str">
        <f>'2.1'!B94</f>
        <v>MOHAMED SAIFUDDIN F</v>
      </c>
      <c r="C94" s="119" t="str">
        <f>'2.1'!C94</f>
        <v>C</v>
      </c>
      <c r="D94" s="190">
        <v>5</v>
      </c>
      <c r="E94" s="190"/>
      <c r="F94" s="190">
        <v>5</v>
      </c>
      <c r="G94" s="190"/>
      <c r="H94" s="190">
        <v>5</v>
      </c>
      <c r="I94" s="190">
        <v>3</v>
      </c>
      <c r="J94" s="190">
        <v>4</v>
      </c>
      <c r="K94" s="190">
        <v>9</v>
      </c>
      <c r="L94" s="190">
        <v>8</v>
      </c>
      <c r="M94" s="190">
        <v>9</v>
      </c>
      <c r="N94" s="190">
        <v>9</v>
      </c>
      <c r="O94" s="190">
        <v>12</v>
      </c>
      <c r="P94" s="120"/>
      <c r="Q94" s="26">
        <f t="shared" si="3"/>
        <v>69</v>
      </c>
    </row>
    <row r="95" spans="1:17" s="13" customFormat="1" ht="21" x14ac:dyDescent="0.25">
      <c r="A95" s="119" t="str">
        <f>'2.1'!A95</f>
        <v>MB207681</v>
      </c>
      <c r="B95" s="123" t="str">
        <f>'2.1'!B95</f>
        <v>MOHAMMED MOHASIN YARNAL</v>
      </c>
      <c r="C95" s="119" t="str">
        <f>'2.1'!C95</f>
        <v>C</v>
      </c>
      <c r="D95" s="190">
        <v>4</v>
      </c>
      <c r="E95" s="190"/>
      <c r="F95" s="190">
        <v>3</v>
      </c>
      <c r="G95" s="190"/>
      <c r="H95" s="190">
        <v>4</v>
      </c>
      <c r="I95" s="190">
        <v>4</v>
      </c>
      <c r="J95" s="190">
        <v>4</v>
      </c>
      <c r="K95" s="190"/>
      <c r="L95" s="190">
        <v>9</v>
      </c>
      <c r="M95" s="190">
        <v>9</v>
      </c>
      <c r="N95" s="190">
        <v>9</v>
      </c>
      <c r="O95" s="190">
        <v>10</v>
      </c>
      <c r="P95" s="121"/>
      <c r="Q95" s="26">
        <f t="shared" si="3"/>
        <v>56</v>
      </c>
    </row>
    <row r="96" spans="1:17" s="13" customFormat="1" x14ac:dyDescent="0.25">
      <c r="A96" s="119" t="str">
        <f>'2.1'!A96</f>
        <v>MB207682</v>
      </c>
      <c r="B96" s="123" t="str">
        <f>'2.1'!B96</f>
        <v>MONISHA M</v>
      </c>
      <c r="C96" s="119" t="str">
        <f>'2.1'!C96</f>
        <v>C</v>
      </c>
      <c r="D96" s="190">
        <v>4</v>
      </c>
      <c r="E96" s="190">
        <v>4</v>
      </c>
      <c r="F96" s="190"/>
      <c r="G96" s="190"/>
      <c r="H96" s="190">
        <v>5</v>
      </c>
      <c r="I96" s="190">
        <v>4</v>
      </c>
      <c r="J96" s="190"/>
      <c r="K96" s="190">
        <v>8</v>
      </c>
      <c r="L96" s="190">
        <v>8</v>
      </c>
      <c r="M96" s="190"/>
      <c r="N96" s="190">
        <v>9</v>
      </c>
      <c r="O96" s="190">
        <v>10</v>
      </c>
      <c r="P96" s="120"/>
      <c r="Q96" s="26">
        <f t="shared" si="3"/>
        <v>52</v>
      </c>
    </row>
    <row r="97" spans="1:17" s="13" customFormat="1" x14ac:dyDescent="0.25">
      <c r="A97" s="119" t="str">
        <f>'2.1'!A97</f>
        <v>MB207683</v>
      </c>
      <c r="B97" s="123" t="str">
        <f>'2.1'!B97</f>
        <v>MRUTYUNJAYA SANGRESAKOPPA</v>
      </c>
      <c r="C97" s="119" t="str">
        <f>'2.1'!C97</f>
        <v>C</v>
      </c>
      <c r="D97" s="190">
        <v>5</v>
      </c>
      <c r="E97" s="190"/>
      <c r="F97" s="190">
        <v>3</v>
      </c>
      <c r="G97" s="190"/>
      <c r="H97" s="190">
        <v>5</v>
      </c>
      <c r="I97" s="190">
        <v>5</v>
      </c>
      <c r="J97" s="190">
        <v>3</v>
      </c>
      <c r="K97" s="190"/>
      <c r="L97" s="190">
        <v>8</v>
      </c>
      <c r="M97" s="190">
        <v>9</v>
      </c>
      <c r="N97" s="190">
        <v>8</v>
      </c>
      <c r="O97" s="190">
        <v>10</v>
      </c>
      <c r="P97" s="120"/>
      <c r="Q97" s="26">
        <f t="shared" si="3"/>
        <v>56</v>
      </c>
    </row>
    <row r="98" spans="1:17" s="13" customFormat="1" x14ac:dyDescent="0.25">
      <c r="A98" s="119" t="str">
        <f>'2.1'!A98</f>
        <v>MB207684</v>
      </c>
      <c r="B98" s="123" t="str">
        <f>'2.1'!B98</f>
        <v>N PRATHIBHA</v>
      </c>
      <c r="C98" s="119" t="str">
        <f>'2.1'!C98</f>
        <v>C</v>
      </c>
      <c r="D98" s="190">
        <v>5</v>
      </c>
      <c r="E98" s="190"/>
      <c r="F98" s="190">
        <v>3</v>
      </c>
      <c r="G98" s="190"/>
      <c r="H98" s="190">
        <v>5</v>
      </c>
      <c r="I98" s="190"/>
      <c r="J98" s="190">
        <v>4</v>
      </c>
      <c r="K98" s="190"/>
      <c r="L98" s="190">
        <v>8</v>
      </c>
      <c r="M98" s="190">
        <v>7</v>
      </c>
      <c r="N98" s="190">
        <v>8</v>
      </c>
      <c r="O98" s="190">
        <v>9</v>
      </c>
      <c r="P98" s="120"/>
      <c r="Q98" s="26">
        <f t="shared" si="3"/>
        <v>49</v>
      </c>
    </row>
    <row r="99" spans="1:17" s="13" customFormat="1" x14ac:dyDescent="0.25">
      <c r="A99" s="119" t="str">
        <f>'2.1'!A99</f>
        <v>MB207685</v>
      </c>
      <c r="B99" s="123" t="str">
        <f>'2.1'!B99</f>
        <v>NAVANDHAR NIKHIL MANISH</v>
      </c>
      <c r="C99" s="119" t="str">
        <f>'2.1'!C99</f>
        <v>A</v>
      </c>
      <c r="D99" s="190">
        <v>4</v>
      </c>
      <c r="E99" s="190"/>
      <c r="F99" s="190">
        <v>3</v>
      </c>
      <c r="G99" s="190">
        <v>3</v>
      </c>
      <c r="H99" s="190">
        <v>5</v>
      </c>
      <c r="I99" s="190"/>
      <c r="J99" s="190">
        <v>3</v>
      </c>
      <c r="K99" s="190"/>
      <c r="L99" s="190">
        <v>9</v>
      </c>
      <c r="M99" s="190">
        <v>7</v>
      </c>
      <c r="N99" s="190">
        <v>6</v>
      </c>
      <c r="O99" s="190">
        <v>8</v>
      </c>
      <c r="P99" s="120"/>
      <c r="Q99" s="26">
        <f t="shared" si="3"/>
        <v>48</v>
      </c>
    </row>
    <row r="100" spans="1:17" s="13" customFormat="1" x14ac:dyDescent="0.25">
      <c r="A100" s="119" t="str">
        <f>'2.1'!A100</f>
        <v>MB207686</v>
      </c>
      <c r="B100" s="123" t="str">
        <f>'2.1'!B100</f>
        <v>NEHA CHIDAMBAR KULKARNI</v>
      </c>
      <c r="C100" s="119" t="str">
        <f>'2.1'!C100</f>
        <v>B</v>
      </c>
      <c r="D100" s="190">
        <v>3</v>
      </c>
      <c r="E100" s="190">
        <v>3</v>
      </c>
      <c r="F100" s="190">
        <v>3</v>
      </c>
      <c r="G100" s="190">
        <v>3</v>
      </c>
      <c r="H100" s="190">
        <v>8</v>
      </c>
      <c r="I100" s="190">
        <v>8</v>
      </c>
      <c r="J100" s="190"/>
      <c r="K100" s="190"/>
      <c r="L100" s="190">
        <v>8</v>
      </c>
      <c r="M100" s="190">
        <v>4</v>
      </c>
      <c r="N100" s="190">
        <v>4</v>
      </c>
      <c r="O100" s="190"/>
      <c r="P100" s="120"/>
      <c r="Q100" s="26">
        <f t="shared" si="3"/>
        <v>44</v>
      </c>
    </row>
    <row r="101" spans="1:17" s="13" customFormat="1" x14ac:dyDescent="0.25">
      <c r="A101" s="119" t="str">
        <f>'2.1'!A101</f>
        <v>MB207687</v>
      </c>
      <c r="B101" s="123" t="str">
        <f>'2.1'!B101</f>
        <v>NIKHIL S KOTIAN</v>
      </c>
      <c r="C101" s="119" t="str">
        <f>'2.1'!C101</f>
        <v>B</v>
      </c>
      <c r="D101" s="190">
        <v>4</v>
      </c>
      <c r="E101" s="190"/>
      <c r="F101" s="190">
        <v>4</v>
      </c>
      <c r="G101" s="190"/>
      <c r="H101" s="190">
        <v>4</v>
      </c>
      <c r="I101" s="190">
        <v>4</v>
      </c>
      <c r="J101" s="190">
        <v>4</v>
      </c>
      <c r="K101" s="190"/>
      <c r="L101" s="190">
        <v>8</v>
      </c>
      <c r="M101" s="190">
        <v>8</v>
      </c>
      <c r="N101" s="190">
        <v>8</v>
      </c>
      <c r="O101" s="190">
        <v>11</v>
      </c>
      <c r="P101" s="120"/>
      <c r="Q101" s="26">
        <f t="shared" si="3"/>
        <v>55</v>
      </c>
    </row>
    <row r="102" spans="1:17" s="13" customFormat="1" x14ac:dyDescent="0.25">
      <c r="A102" s="119" t="str">
        <f>'2.1'!A102</f>
        <v>MB207688</v>
      </c>
      <c r="B102" s="123" t="str">
        <f>'2.1'!B102</f>
        <v>NIKITA</v>
      </c>
      <c r="C102" s="119" t="str">
        <f>'2.1'!C102</f>
        <v>B</v>
      </c>
      <c r="D102" s="190">
        <v>4</v>
      </c>
      <c r="E102" s="190"/>
      <c r="F102" s="190">
        <v>4</v>
      </c>
      <c r="G102" s="190"/>
      <c r="H102" s="190">
        <v>4</v>
      </c>
      <c r="I102" s="190">
        <v>4</v>
      </c>
      <c r="J102" s="190">
        <v>4</v>
      </c>
      <c r="K102" s="190"/>
      <c r="L102" s="190">
        <v>8</v>
      </c>
      <c r="M102" s="190">
        <v>8</v>
      </c>
      <c r="N102" s="190">
        <v>8</v>
      </c>
      <c r="O102" s="190">
        <v>12</v>
      </c>
      <c r="P102" s="120"/>
      <c r="Q102" s="26">
        <f t="shared" si="3"/>
        <v>56</v>
      </c>
    </row>
    <row r="103" spans="1:17" s="13" customFormat="1" x14ac:dyDescent="0.25">
      <c r="A103" s="119" t="str">
        <f>'2.1'!A103</f>
        <v>MB207689</v>
      </c>
      <c r="B103" s="123" t="str">
        <f>'2.1'!B103</f>
        <v>NIRANJAN M</v>
      </c>
      <c r="C103" s="119" t="str">
        <f>'2.1'!C103</f>
        <v>B</v>
      </c>
      <c r="D103" s="190">
        <v>4</v>
      </c>
      <c r="E103" s="190"/>
      <c r="F103" s="190">
        <v>4</v>
      </c>
      <c r="G103" s="190"/>
      <c r="H103" s="190">
        <v>4</v>
      </c>
      <c r="I103" s="190">
        <v>4</v>
      </c>
      <c r="J103" s="190">
        <v>4</v>
      </c>
      <c r="K103" s="190"/>
      <c r="L103" s="190">
        <v>8</v>
      </c>
      <c r="M103" s="190">
        <v>8</v>
      </c>
      <c r="N103" s="190">
        <v>8</v>
      </c>
      <c r="O103" s="190">
        <v>12</v>
      </c>
      <c r="P103" s="120"/>
      <c r="Q103" s="26">
        <f t="shared" si="3"/>
        <v>56</v>
      </c>
    </row>
    <row r="104" spans="1:17" s="13" customFormat="1" x14ac:dyDescent="0.25">
      <c r="A104" s="119" t="str">
        <f>'2.1'!A104</f>
        <v>MB207690</v>
      </c>
      <c r="B104" s="123" t="str">
        <f>'2.1'!B104</f>
        <v>NISHA T</v>
      </c>
      <c r="C104" s="119" t="str">
        <f>'2.1'!C104</f>
        <v>B</v>
      </c>
      <c r="D104" s="190">
        <v>4</v>
      </c>
      <c r="E104" s="190">
        <v>4</v>
      </c>
      <c r="F104" s="190">
        <v>4</v>
      </c>
      <c r="G104" s="190"/>
      <c r="H104" s="190">
        <v>4</v>
      </c>
      <c r="I104" s="190"/>
      <c r="J104" s="190">
        <v>3</v>
      </c>
      <c r="K104" s="190">
        <v>8</v>
      </c>
      <c r="L104" s="190">
        <v>8</v>
      </c>
      <c r="M104" s="190"/>
      <c r="N104" s="190">
        <v>8</v>
      </c>
      <c r="O104" s="190">
        <v>10</v>
      </c>
      <c r="P104" s="120"/>
      <c r="Q104" s="26">
        <f t="shared" si="3"/>
        <v>53</v>
      </c>
    </row>
    <row r="105" spans="1:17" s="13" customFormat="1" x14ac:dyDescent="0.25">
      <c r="A105" s="119" t="str">
        <f>'2.1'!A105</f>
        <v>MB207691</v>
      </c>
      <c r="B105" s="123" t="str">
        <f>'2.1'!B105</f>
        <v>NISHANT KUMAR SHARMA</v>
      </c>
      <c r="C105" s="119" t="str">
        <f>'2.1'!C105</f>
        <v>A</v>
      </c>
      <c r="D105" s="190">
        <v>5</v>
      </c>
      <c r="E105" s="190"/>
      <c r="F105" s="190">
        <v>3</v>
      </c>
      <c r="G105" s="190">
        <v>4</v>
      </c>
      <c r="H105" s="190">
        <v>4</v>
      </c>
      <c r="I105" s="190">
        <v>4</v>
      </c>
      <c r="J105" s="190"/>
      <c r="K105" s="190"/>
      <c r="L105" s="190">
        <v>8</v>
      </c>
      <c r="M105" s="190">
        <v>9</v>
      </c>
      <c r="N105" s="190">
        <v>9</v>
      </c>
      <c r="O105" s="190">
        <v>11</v>
      </c>
      <c r="P105" s="120"/>
      <c r="Q105" s="26">
        <f t="shared" si="3"/>
        <v>57</v>
      </c>
    </row>
    <row r="106" spans="1:17" s="13" customFormat="1" x14ac:dyDescent="0.25">
      <c r="A106" s="119" t="str">
        <f>'2.1'!A106</f>
        <v>MB207692</v>
      </c>
      <c r="B106" s="123" t="str">
        <f>'2.1'!B106</f>
        <v>P RAHUL SINGH</v>
      </c>
      <c r="C106" s="119" t="str">
        <f>'2.1'!C106</f>
        <v>C</v>
      </c>
      <c r="D106" s="190">
        <v>5</v>
      </c>
      <c r="E106" s="190"/>
      <c r="F106" s="190">
        <v>5</v>
      </c>
      <c r="G106" s="190"/>
      <c r="H106" s="190">
        <v>5</v>
      </c>
      <c r="I106" s="190">
        <v>3</v>
      </c>
      <c r="J106" s="190">
        <v>4</v>
      </c>
      <c r="K106" s="190"/>
      <c r="L106" s="190">
        <v>8</v>
      </c>
      <c r="M106" s="190">
        <v>9</v>
      </c>
      <c r="N106" s="190">
        <v>9</v>
      </c>
      <c r="O106" s="190">
        <v>10</v>
      </c>
      <c r="P106" s="120"/>
      <c r="Q106" s="26">
        <f t="shared" si="3"/>
        <v>58</v>
      </c>
    </row>
    <row r="107" spans="1:17" s="13" customFormat="1" x14ac:dyDescent="0.25">
      <c r="A107" s="119" t="str">
        <f>'2.1'!A107</f>
        <v>MB207693</v>
      </c>
      <c r="B107" s="123" t="str">
        <f>'2.1'!B107</f>
        <v>PHALGUNI P</v>
      </c>
      <c r="C107" s="119" t="str">
        <f>'2.1'!C107</f>
        <v>B</v>
      </c>
      <c r="D107" s="190">
        <v>4</v>
      </c>
      <c r="E107" s="190">
        <v>4</v>
      </c>
      <c r="F107" s="190">
        <v>4</v>
      </c>
      <c r="G107" s="190"/>
      <c r="H107" s="190">
        <v>4</v>
      </c>
      <c r="I107" s="190">
        <v>4</v>
      </c>
      <c r="J107" s="190"/>
      <c r="K107" s="190">
        <v>8</v>
      </c>
      <c r="L107" s="190">
        <v>8</v>
      </c>
      <c r="M107" s="190">
        <v>8</v>
      </c>
      <c r="N107" s="190">
        <v>9</v>
      </c>
      <c r="O107" s="190"/>
      <c r="P107" s="120"/>
      <c r="Q107" s="26">
        <f t="shared" si="3"/>
        <v>53</v>
      </c>
    </row>
    <row r="108" spans="1:17" s="13" customFormat="1" x14ac:dyDescent="0.25">
      <c r="A108" s="119" t="str">
        <f>'2.1'!A108</f>
        <v>MB207694</v>
      </c>
      <c r="B108" s="123" t="str">
        <f>'2.1'!B108</f>
        <v>PRAJNA</v>
      </c>
      <c r="C108" s="119" t="str">
        <f>'2.1'!C108</f>
        <v>A</v>
      </c>
      <c r="D108" s="190">
        <v>4</v>
      </c>
      <c r="E108" s="190"/>
      <c r="F108" s="190">
        <v>4</v>
      </c>
      <c r="G108" s="190"/>
      <c r="H108" s="190">
        <v>4</v>
      </c>
      <c r="I108" s="190">
        <v>3</v>
      </c>
      <c r="J108" s="190">
        <v>4</v>
      </c>
      <c r="K108" s="190"/>
      <c r="L108" s="190">
        <v>9</v>
      </c>
      <c r="M108" s="190">
        <v>9</v>
      </c>
      <c r="N108" s="190">
        <v>7</v>
      </c>
      <c r="O108" s="190">
        <v>12</v>
      </c>
      <c r="P108" s="120"/>
      <c r="Q108" s="26">
        <f t="shared" si="3"/>
        <v>56</v>
      </c>
    </row>
    <row r="109" spans="1:17" s="13" customFormat="1" x14ac:dyDescent="0.25">
      <c r="A109" s="119" t="str">
        <f>'2.1'!A109</f>
        <v>MB207695</v>
      </c>
      <c r="B109" s="123" t="str">
        <f>'2.1'!B109</f>
        <v>PRAJNA SHETTY</v>
      </c>
      <c r="C109" s="119" t="str">
        <f>'2.1'!C109</f>
        <v>A</v>
      </c>
      <c r="D109" s="190">
        <v>4</v>
      </c>
      <c r="E109" s="190"/>
      <c r="F109" s="190">
        <v>4</v>
      </c>
      <c r="G109" s="190"/>
      <c r="H109" s="190">
        <v>3</v>
      </c>
      <c r="I109" s="190">
        <v>4</v>
      </c>
      <c r="J109" s="190">
        <v>5</v>
      </c>
      <c r="K109" s="190"/>
      <c r="L109" s="190">
        <v>7</v>
      </c>
      <c r="M109" s="190">
        <v>9</v>
      </c>
      <c r="N109" s="190">
        <v>8</v>
      </c>
      <c r="O109" s="190">
        <v>11</v>
      </c>
      <c r="P109" s="120"/>
      <c r="Q109" s="26">
        <f t="shared" si="3"/>
        <v>55</v>
      </c>
    </row>
    <row r="110" spans="1:17" s="13" customFormat="1" x14ac:dyDescent="0.25">
      <c r="A110" s="119" t="str">
        <f>'2.1'!A110</f>
        <v>MB207696</v>
      </c>
      <c r="B110" s="123" t="str">
        <f>'2.1'!B110</f>
        <v>PRARTHANA SINGRI</v>
      </c>
      <c r="C110" s="119" t="str">
        <f>'2.1'!C110</f>
        <v>C</v>
      </c>
      <c r="D110" s="190">
        <v>5</v>
      </c>
      <c r="E110" s="190"/>
      <c r="F110" s="190"/>
      <c r="G110" s="190">
        <v>4</v>
      </c>
      <c r="H110" s="190">
        <v>5</v>
      </c>
      <c r="I110" s="190">
        <v>3</v>
      </c>
      <c r="J110" s="190">
        <v>4</v>
      </c>
      <c r="K110" s="190"/>
      <c r="L110" s="190">
        <v>9</v>
      </c>
      <c r="M110" s="190">
        <v>9</v>
      </c>
      <c r="N110" s="190">
        <v>9</v>
      </c>
      <c r="O110" s="190">
        <v>10</v>
      </c>
      <c r="P110" s="120"/>
      <c r="Q110" s="26">
        <f t="shared" si="3"/>
        <v>58</v>
      </c>
    </row>
    <row r="111" spans="1:17" s="13" customFormat="1" x14ac:dyDescent="0.25">
      <c r="A111" s="119" t="str">
        <f>'2.1'!A111</f>
        <v>MB207697</v>
      </c>
      <c r="B111" s="123" t="str">
        <f>'2.1'!B111</f>
        <v>PRARTHANA UPADHYAYA</v>
      </c>
      <c r="C111" s="119" t="str">
        <f>'2.1'!C111</f>
        <v>B</v>
      </c>
      <c r="D111" s="190">
        <v>4</v>
      </c>
      <c r="E111" s="190"/>
      <c r="F111" s="190">
        <v>4</v>
      </c>
      <c r="G111" s="190">
        <v>4</v>
      </c>
      <c r="H111" s="190">
        <v>4</v>
      </c>
      <c r="I111" s="190"/>
      <c r="J111" s="190">
        <v>4</v>
      </c>
      <c r="K111" s="190"/>
      <c r="L111" s="190">
        <v>8</v>
      </c>
      <c r="M111" s="190">
        <v>8</v>
      </c>
      <c r="N111" s="190">
        <v>8</v>
      </c>
      <c r="O111" s="190">
        <v>12</v>
      </c>
      <c r="P111" s="120"/>
      <c r="Q111" s="26">
        <f t="shared" si="3"/>
        <v>56</v>
      </c>
    </row>
    <row r="112" spans="1:17" s="13" customFormat="1" x14ac:dyDescent="0.25">
      <c r="A112" s="119" t="str">
        <f>'2.1'!A112</f>
        <v>MB207698</v>
      </c>
      <c r="B112" s="123" t="str">
        <f>'2.1'!B112</f>
        <v>PRASHANTH</v>
      </c>
      <c r="C112" s="119" t="str">
        <f>'2.1'!C112</f>
        <v>C</v>
      </c>
      <c r="D112" s="190">
        <v>5</v>
      </c>
      <c r="E112" s="190">
        <v>2</v>
      </c>
      <c r="F112" s="190">
        <v>3</v>
      </c>
      <c r="G112" s="190"/>
      <c r="H112" s="190"/>
      <c r="I112" s="190">
        <v>3</v>
      </c>
      <c r="J112" s="190">
        <v>3</v>
      </c>
      <c r="K112" s="190"/>
      <c r="L112" s="190">
        <v>8</v>
      </c>
      <c r="M112" s="190">
        <v>8</v>
      </c>
      <c r="N112" s="190">
        <v>8</v>
      </c>
      <c r="O112" s="190">
        <v>10</v>
      </c>
      <c r="P112" s="120"/>
      <c r="Q112" s="26">
        <f t="shared" si="3"/>
        <v>50</v>
      </c>
    </row>
    <row r="113" spans="1:17" s="13" customFormat="1" x14ac:dyDescent="0.25">
      <c r="A113" s="119" t="str">
        <f>'2.1'!A113</f>
        <v>MB207699</v>
      </c>
      <c r="B113" s="123" t="str">
        <f>'2.1'!B113</f>
        <v>PRATEEK PRABHU RAMANNAVAR</v>
      </c>
      <c r="C113" s="119" t="str">
        <f>'2.1'!C113</f>
        <v>C</v>
      </c>
      <c r="D113" s="190">
        <v>5</v>
      </c>
      <c r="E113" s="190">
        <v>1</v>
      </c>
      <c r="F113" s="190">
        <v>3</v>
      </c>
      <c r="G113" s="190"/>
      <c r="H113" s="190">
        <v>5</v>
      </c>
      <c r="I113" s="190"/>
      <c r="J113" s="190">
        <v>4</v>
      </c>
      <c r="K113" s="190"/>
      <c r="L113" s="190">
        <v>6</v>
      </c>
      <c r="M113" s="190">
        <v>8</v>
      </c>
      <c r="N113" s="190">
        <v>6</v>
      </c>
      <c r="O113" s="190">
        <v>9</v>
      </c>
      <c r="P113" s="120"/>
      <c r="Q113" s="26">
        <f t="shared" si="3"/>
        <v>47</v>
      </c>
    </row>
    <row r="114" spans="1:17" s="13" customFormat="1" x14ac:dyDescent="0.25">
      <c r="A114" s="119" t="str">
        <f>'2.1'!A114</f>
        <v>MB207700</v>
      </c>
      <c r="B114" s="123" t="str">
        <f>'2.1'!B114</f>
        <v>PRATEEKSHA R CHUNGANI</v>
      </c>
      <c r="C114" s="119" t="str">
        <f>'2.1'!C114</f>
        <v>A</v>
      </c>
      <c r="D114" s="190">
        <v>4</v>
      </c>
      <c r="E114" s="190"/>
      <c r="F114" s="190">
        <v>3</v>
      </c>
      <c r="G114" s="190">
        <v>4</v>
      </c>
      <c r="H114" s="190">
        <v>5</v>
      </c>
      <c r="I114" s="190"/>
      <c r="J114" s="190"/>
      <c r="K114" s="190"/>
      <c r="L114" s="190">
        <v>7</v>
      </c>
      <c r="M114" s="190">
        <v>9</v>
      </c>
      <c r="N114" s="190">
        <v>8</v>
      </c>
      <c r="O114" s="190">
        <v>12</v>
      </c>
      <c r="P114" s="120"/>
      <c r="Q114" s="26">
        <f t="shared" si="3"/>
        <v>52</v>
      </c>
    </row>
    <row r="115" spans="1:17" s="13" customFormat="1" x14ac:dyDescent="0.25">
      <c r="A115" s="119" t="str">
        <f>'2.1'!A115</f>
        <v>MB207701</v>
      </c>
      <c r="B115" s="123" t="str">
        <f>'2.1'!B115</f>
        <v>PRATIK</v>
      </c>
      <c r="C115" s="119" t="str">
        <f>'2.1'!C115</f>
        <v>B</v>
      </c>
      <c r="D115" s="190">
        <v>4</v>
      </c>
      <c r="E115" s="190"/>
      <c r="F115" s="190"/>
      <c r="G115" s="190"/>
      <c r="H115" s="190">
        <v>4</v>
      </c>
      <c r="I115" s="190">
        <v>4</v>
      </c>
      <c r="J115" s="190">
        <v>4</v>
      </c>
      <c r="K115" s="190">
        <v>4</v>
      </c>
      <c r="L115" s="190">
        <v>8</v>
      </c>
      <c r="M115" s="190">
        <v>8</v>
      </c>
      <c r="N115" s="190">
        <v>8</v>
      </c>
      <c r="O115" s="190">
        <v>12</v>
      </c>
      <c r="P115" s="120"/>
      <c r="Q115" s="26">
        <f t="shared" si="3"/>
        <v>56</v>
      </c>
    </row>
    <row r="116" spans="1:17" s="13" customFormat="1" x14ac:dyDescent="0.25">
      <c r="A116" s="119" t="str">
        <f>'2.1'!A116</f>
        <v>MB207702</v>
      </c>
      <c r="B116" s="123" t="str">
        <f>'2.1'!B116</f>
        <v>PRINSON DLIMA</v>
      </c>
      <c r="C116" s="119" t="str">
        <f>'2.1'!C116</f>
        <v>A</v>
      </c>
      <c r="D116" s="190">
        <v>3</v>
      </c>
      <c r="E116" s="190"/>
      <c r="F116" s="190">
        <v>3</v>
      </c>
      <c r="G116" s="190">
        <v>3</v>
      </c>
      <c r="H116" s="190">
        <v>4</v>
      </c>
      <c r="I116" s="190">
        <v>3</v>
      </c>
      <c r="J116" s="190"/>
      <c r="K116" s="190"/>
      <c r="L116" s="190">
        <v>8</v>
      </c>
      <c r="M116" s="190">
        <v>8</v>
      </c>
      <c r="N116" s="190">
        <v>9</v>
      </c>
      <c r="O116" s="190">
        <v>11</v>
      </c>
      <c r="P116" s="120"/>
      <c r="Q116" s="26">
        <f t="shared" si="3"/>
        <v>52</v>
      </c>
    </row>
    <row r="117" spans="1:17" s="13" customFormat="1" ht="23.25" x14ac:dyDescent="0.25">
      <c r="A117" s="119" t="str">
        <f>'2.1'!A117</f>
        <v>MB207703</v>
      </c>
      <c r="B117" s="123" t="str">
        <f>'2.1'!B117</f>
        <v>PRIYANKA. A</v>
      </c>
      <c r="C117" s="119" t="str">
        <f>'2.1'!C117</f>
        <v>A</v>
      </c>
      <c r="D117" s="190">
        <v>4</v>
      </c>
      <c r="E117" s="190">
        <v>4</v>
      </c>
      <c r="F117" s="190"/>
      <c r="G117" s="190"/>
      <c r="H117" s="190">
        <v>4</v>
      </c>
      <c r="I117" s="190">
        <v>4</v>
      </c>
      <c r="J117" s="190">
        <v>5</v>
      </c>
      <c r="K117" s="190"/>
      <c r="L117" s="190">
        <v>8</v>
      </c>
      <c r="M117" s="190">
        <v>9</v>
      </c>
      <c r="N117" s="190">
        <v>9</v>
      </c>
      <c r="O117" s="190">
        <v>12</v>
      </c>
      <c r="P117" s="122"/>
      <c r="Q117" s="26">
        <f t="shared" si="3"/>
        <v>59</v>
      </c>
    </row>
    <row r="118" spans="1:17" s="13" customFormat="1" x14ac:dyDescent="0.25">
      <c r="A118" s="119" t="str">
        <f>'2.1'!A118</f>
        <v>MB207704</v>
      </c>
      <c r="B118" s="123" t="str">
        <f>'2.1'!B118</f>
        <v>PUNITHA K</v>
      </c>
      <c r="C118" s="119" t="str">
        <f>'2.1'!C118</f>
        <v>B</v>
      </c>
      <c r="D118" s="190">
        <v>4</v>
      </c>
      <c r="E118" s="190">
        <v>4</v>
      </c>
      <c r="F118" s="190">
        <v>4</v>
      </c>
      <c r="G118" s="190"/>
      <c r="H118" s="190">
        <v>4</v>
      </c>
      <c r="I118" s="190">
        <v>4</v>
      </c>
      <c r="J118" s="190"/>
      <c r="K118" s="190">
        <v>8</v>
      </c>
      <c r="L118" s="190">
        <v>7</v>
      </c>
      <c r="M118" s="190"/>
      <c r="N118" s="190">
        <v>8</v>
      </c>
      <c r="O118" s="190">
        <v>10</v>
      </c>
      <c r="P118" s="120"/>
      <c r="Q118" s="26">
        <f t="shared" si="3"/>
        <v>53</v>
      </c>
    </row>
    <row r="119" spans="1:17" s="13" customFormat="1" x14ac:dyDescent="0.25">
      <c r="A119" s="119" t="str">
        <f>'2.1'!A119</f>
        <v>MB207705</v>
      </c>
      <c r="B119" s="123" t="str">
        <f>'2.1'!B119</f>
        <v>RACHANA D</v>
      </c>
      <c r="C119" s="119" t="str">
        <f>'2.1'!C119</f>
        <v>B</v>
      </c>
      <c r="D119" s="190">
        <v>4</v>
      </c>
      <c r="E119" s="190"/>
      <c r="F119" s="190"/>
      <c r="G119" s="190"/>
      <c r="H119" s="190">
        <v>4</v>
      </c>
      <c r="I119" s="190">
        <v>4</v>
      </c>
      <c r="J119" s="190">
        <v>4</v>
      </c>
      <c r="K119" s="190"/>
      <c r="L119" s="190">
        <v>8</v>
      </c>
      <c r="M119" s="190">
        <v>8</v>
      </c>
      <c r="N119" s="190">
        <v>8</v>
      </c>
      <c r="O119" s="190">
        <v>11</v>
      </c>
      <c r="P119" s="120"/>
      <c r="Q119" s="26">
        <f t="shared" si="3"/>
        <v>51</v>
      </c>
    </row>
    <row r="120" spans="1:17" s="13" customFormat="1" x14ac:dyDescent="0.25">
      <c r="A120" s="119" t="str">
        <f>'2.1'!A120</f>
        <v>MB207706</v>
      </c>
      <c r="B120" s="123" t="str">
        <f>'2.1'!B120</f>
        <v>RACHANA H GOWDA</v>
      </c>
      <c r="C120" s="119" t="str">
        <f>'2.1'!C120</f>
        <v>B</v>
      </c>
      <c r="D120" s="190">
        <v>4</v>
      </c>
      <c r="E120" s="190"/>
      <c r="F120" s="190">
        <v>4</v>
      </c>
      <c r="G120" s="190">
        <v>4</v>
      </c>
      <c r="H120" s="190">
        <v>4</v>
      </c>
      <c r="I120" s="190">
        <v>4</v>
      </c>
      <c r="J120" s="190"/>
      <c r="K120" s="190"/>
      <c r="L120" s="190">
        <v>8</v>
      </c>
      <c r="M120" s="190">
        <v>8</v>
      </c>
      <c r="N120" s="190">
        <v>8</v>
      </c>
      <c r="O120" s="190">
        <v>11</v>
      </c>
      <c r="P120" s="120"/>
      <c r="Q120" s="26">
        <f t="shared" si="3"/>
        <v>55</v>
      </c>
    </row>
    <row r="121" spans="1:17" s="13" customFormat="1" x14ac:dyDescent="0.25">
      <c r="A121" s="119" t="str">
        <f>'2.1'!A121</f>
        <v>MB207707</v>
      </c>
      <c r="B121" s="123" t="str">
        <f>'2.1'!B121</f>
        <v>RACHANA KUMARI</v>
      </c>
      <c r="C121" s="119" t="str">
        <f>'2.1'!C121</f>
        <v>B</v>
      </c>
      <c r="D121" s="190">
        <v>4</v>
      </c>
      <c r="E121" s="190">
        <v>4</v>
      </c>
      <c r="F121" s="190">
        <v>4</v>
      </c>
      <c r="G121" s="190"/>
      <c r="H121" s="190">
        <v>4</v>
      </c>
      <c r="I121" s="190"/>
      <c r="J121" s="190">
        <v>4</v>
      </c>
      <c r="K121" s="190"/>
      <c r="L121" s="190">
        <v>8</v>
      </c>
      <c r="M121" s="190">
        <v>8</v>
      </c>
      <c r="N121" s="190">
        <v>8</v>
      </c>
      <c r="O121" s="190">
        <v>12</v>
      </c>
      <c r="P121" s="120"/>
      <c r="Q121" s="26">
        <f t="shared" si="3"/>
        <v>56</v>
      </c>
    </row>
    <row r="122" spans="1:17" s="13" customFormat="1" x14ac:dyDescent="0.25">
      <c r="A122" s="119" t="str">
        <f>'2.1'!A122</f>
        <v>MB207708</v>
      </c>
      <c r="B122" s="123" t="str">
        <f>'2.1'!B122</f>
        <v>RAGHAVENDRA .J.P</v>
      </c>
      <c r="C122" s="119" t="str">
        <f>'2.1'!C122</f>
        <v>B</v>
      </c>
      <c r="D122" s="190"/>
      <c r="E122" s="190">
        <v>4</v>
      </c>
      <c r="F122" s="190">
        <v>4</v>
      </c>
      <c r="G122" s="190">
        <v>4</v>
      </c>
      <c r="H122" s="190"/>
      <c r="I122" s="190">
        <v>4</v>
      </c>
      <c r="J122" s="190">
        <v>4</v>
      </c>
      <c r="K122" s="190">
        <v>8</v>
      </c>
      <c r="L122" s="190">
        <v>8</v>
      </c>
      <c r="M122" s="190">
        <v>8</v>
      </c>
      <c r="N122" s="190"/>
      <c r="O122" s="190">
        <v>11</v>
      </c>
      <c r="P122" s="120"/>
      <c r="Q122" s="26">
        <f t="shared" si="3"/>
        <v>55</v>
      </c>
    </row>
    <row r="123" spans="1:17" s="13" customFormat="1" x14ac:dyDescent="0.25">
      <c r="A123" s="119" t="str">
        <f>'2.1'!A123</f>
        <v>MB207709</v>
      </c>
      <c r="B123" s="123" t="str">
        <f>'2.1'!B123</f>
        <v>RAHUL MONDAL</v>
      </c>
      <c r="C123" s="119" t="str">
        <f>'2.1'!C123</f>
        <v>B</v>
      </c>
      <c r="D123" s="190">
        <v>4</v>
      </c>
      <c r="E123" s="190"/>
      <c r="F123" s="190">
        <v>4</v>
      </c>
      <c r="G123" s="190"/>
      <c r="H123" s="190">
        <v>4</v>
      </c>
      <c r="I123" s="190">
        <v>4</v>
      </c>
      <c r="J123" s="190">
        <v>4</v>
      </c>
      <c r="K123" s="190">
        <v>7</v>
      </c>
      <c r="L123" s="190"/>
      <c r="M123" s="190">
        <v>8</v>
      </c>
      <c r="N123" s="190">
        <v>8</v>
      </c>
      <c r="O123" s="190">
        <v>12</v>
      </c>
      <c r="P123" s="120"/>
      <c r="Q123" s="26">
        <f t="shared" si="3"/>
        <v>55</v>
      </c>
    </row>
    <row r="124" spans="1:17" s="13" customFormat="1" x14ac:dyDescent="0.25">
      <c r="A124" s="119" t="str">
        <f>'2.1'!A124</f>
        <v>MB207710</v>
      </c>
      <c r="B124" s="123" t="str">
        <f>'2.1'!B124</f>
        <v>RAHUL YALAVATTI</v>
      </c>
      <c r="C124" s="119" t="str">
        <f>'2.1'!C124</f>
        <v>B</v>
      </c>
      <c r="D124" s="190">
        <v>4</v>
      </c>
      <c r="E124" s="190">
        <v>4</v>
      </c>
      <c r="F124" s="190">
        <v>4</v>
      </c>
      <c r="G124" s="190"/>
      <c r="H124" s="190">
        <v>4</v>
      </c>
      <c r="I124" s="190"/>
      <c r="J124" s="190">
        <v>4</v>
      </c>
      <c r="K124" s="190">
        <v>8</v>
      </c>
      <c r="L124" s="190">
        <v>8</v>
      </c>
      <c r="M124" s="190">
        <v>8</v>
      </c>
      <c r="N124" s="190"/>
      <c r="O124" s="190">
        <v>12</v>
      </c>
      <c r="P124" s="120"/>
      <c r="Q124" s="26">
        <f t="shared" si="3"/>
        <v>56</v>
      </c>
    </row>
    <row r="125" spans="1:17" s="13" customFormat="1" x14ac:dyDescent="0.25">
      <c r="A125" s="119" t="str">
        <f>'2.1'!A125</f>
        <v>MB207711</v>
      </c>
      <c r="B125" s="123" t="str">
        <f>'2.1'!B125</f>
        <v>RAKESH</v>
      </c>
      <c r="C125" s="119" t="str">
        <f>'2.1'!C125</f>
        <v>B</v>
      </c>
      <c r="D125" s="190">
        <v>4</v>
      </c>
      <c r="E125" s="190">
        <v>4</v>
      </c>
      <c r="F125" s="190">
        <v>4</v>
      </c>
      <c r="G125" s="190"/>
      <c r="H125" s="190">
        <v>4</v>
      </c>
      <c r="I125" s="190"/>
      <c r="J125" s="190">
        <v>4</v>
      </c>
      <c r="K125" s="190"/>
      <c r="L125" s="190">
        <v>8</v>
      </c>
      <c r="M125" s="190"/>
      <c r="N125" s="190">
        <v>8</v>
      </c>
      <c r="O125" s="190">
        <v>10</v>
      </c>
      <c r="P125" s="120"/>
      <c r="Q125" s="26">
        <f t="shared" si="3"/>
        <v>46</v>
      </c>
    </row>
    <row r="126" spans="1:17" s="13" customFormat="1" x14ac:dyDescent="0.25">
      <c r="A126" s="119" t="str">
        <f>'2.1'!A126</f>
        <v>MB207712</v>
      </c>
      <c r="B126" s="123" t="str">
        <f>'2.1'!B126</f>
        <v>RAKSHITH</v>
      </c>
      <c r="C126" s="119" t="str">
        <f>'2.1'!C126</f>
        <v>A</v>
      </c>
      <c r="D126" s="190">
        <v>4</v>
      </c>
      <c r="E126" s="190">
        <v>4</v>
      </c>
      <c r="F126" s="190">
        <v>3</v>
      </c>
      <c r="G126" s="190">
        <v>3</v>
      </c>
      <c r="H126" s="190">
        <v>5</v>
      </c>
      <c r="I126" s="190"/>
      <c r="J126" s="190"/>
      <c r="K126" s="190"/>
      <c r="L126" s="190">
        <v>7</v>
      </c>
      <c r="M126" s="190">
        <v>9</v>
      </c>
      <c r="N126" s="190">
        <v>8</v>
      </c>
      <c r="O126" s="190">
        <v>11</v>
      </c>
      <c r="P126" s="120"/>
      <c r="Q126" s="26">
        <f t="shared" si="3"/>
        <v>54</v>
      </c>
    </row>
    <row r="127" spans="1:17" s="13" customFormat="1" x14ac:dyDescent="0.25">
      <c r="A127" s="119" t="str">
        <f>'2.1'!A127</f>
        <v>MB207713</v>
      </c>
      <c r="B127" s="123" t="str">
        <f>'2.1'!B127</f>
        <v>RAKSHITH HEGDE</v>
      </c>
      <c r="C127" s="119" t="str">
        <f>'2.1'!C127</f>
        <v>C</v>
      </c>
      <c r="D127" s="190">
        <v>5</v>
      </c>
      <c r="E127" s="190"/>
      <c r="F127" s="190">
        <v>4</v>
      </c>
      <c r="G127" s="190"/>
      <c r="H127" s="190">
        <v>5</v>
      </c>
      <c r="I127" s="190">
        <v>3</v>
      </c>
      <c r="J127" s="190">
        <v>4</v>
      </c>
      <c r="K127" s="190"/>
      <c r="L127" s="190">
        <v>8</v>
      </c>
      <c r="M127" s="190">
        <v>8</v>
      </c>
      <c r="N127" s="190">
        <v>9</v>
      </c>
      <c r="O127" s="190">
        <v>10</v>
      </c>
      <c r="P127" s="120"/>
      <c r="Q127" s="26">
        <f t="shared" si="3"/>
        <v>56</v>
      </c>
    </row>
    <row r="128" spans="1:17" s="13" customFormat="1" x14ac:dyDescent="0.25">
      <c r="A128" s="119" t="str">
        <f>'2.1'!A128</f>
        <v>MB207714</v>
      </c>
      <c r="B128" s="123" t="str">
        <f>'2.1'!B128</f>
        <v>RAKSHITH S</v>
      </c>
      <c r="C128" s="119" t="str">
        <f>'2.1'!C128</f>
        <v>B</v>
      </c>
      <c r="D128" s="190">
        <v>3</v>
      </c>
      <c r="E128" s="190"/>
      <c r="F128" s="190">
        <v>4</v>
      </c>
      <c r="G128" s="190"/>
      <c r="H128" s="190">
        <v>4</v>
      </c>
      <c r="I128" s="190">
        <v>3</v>
      </c>
      <c r="J128" s="190">
        <v>4</v>
      </c>
      <c r="K128" s="190"/>
      <c r="L128" s="190">
        <v>8</v>
      </c>
      <c r="M128" s="190">
        <v>8</v>
      </c>
      <c r="N128" s="190">
        <v>8</v>
      </c>
      <c r="O128" s="190">
        <v>12</v>
      </c>
      <c r="P128" s="120"/>
      <c r="Q128" s="26">
        <f t="shared" si="3"/>
        <v>54</v>
      </c>
    </row>
    <row r="129" spans="1:17" s="13" customFormat="1" x14ac:dyDescent="0.25">
      <c r="A129" s="119" t="str">
        <f>'2.1'!A129</f>
        <v>MB207715</v>
      </c>
      <c r="B129" s="123" t="str">
        <f>'2.1'!B129</f>
        <v>RAKSHITH T G</v>
      </c>
      <c r="C129" s="119" t="str">
        <f>'2.1'!C129</f>
        <v>B</v>
      </c>
      <c r="D129" s="190">
        <v>4</v>
      </c>
      <c r="E129" s="190">
        <v>4</v>
      </c>
      <c r="F129" s="190"/>
      <c r="G129" s="190"/>
      <c r="H129" s="190">
        <v>4</v>
      </c>
      <c r="I129" s="190">
        <v>4</v>
      </c>
      <c r="J129" s="190">
        <v>4</v>
      </c>
      <c r="K129" s="190"/>
      <c r="L129" s="190"/>
      <c r="M129" s="190">
        <v>8</v>
      </c>
      <c r="N129" s="190">
        <v>8</v>
      </c>
      <c r="O129" s="190">
        <v>12</v>
      </c>
      <c r="P129" s="120"/>
      <c r="Q129" s="26">
        <f t="shared" si="3"/>
        <v>48</v>
      </c>
    </row>
    <row r="130" spans="1:17" s="13" customFormat="1" x14ac:dyDescent="0.25">
      <c r="A130" s="119" t="str">
        <f>'2.1'!A130</f>
        <v>MB207716</v>
      </c>
      <c r="B130" s="123" t="str">
        <f>'2.1'!B130</f>
        <v>ROHAN R R</v>
      </c>
      <c r="C130" s="119" t="str">
        <f>'2.1'!C130</f>
        <v>A</v>
      </c>
      <c r="D130" s="190"/>
      <c r="E130" s="190">
        <v>3</v>
      </c>
      <c r="F130" s="190">
        <v>4</v>
      </c>
      <c r="G130" s="190"/>
      <c r="H130" s="190">
        <v>4</v>
      </c>
      <c r="I130" s="190"/>
      <c r="J130" s="190"/>
      <c r="K130" s="190"/>
      <c r="L130" s="190"/>
      <c r="M130" s="190">
        <v>8</v>
      </c>
      <c r="N130" s="190">
        <v>7</v>
      </c>
      <c r="O130" s="190">
        <v>8</v>
      </c>
      <c r="P130" s="120"/>
      <c r="Q130" s="26">
        <f t="shared" si="3"/>
        <v>34</v>
      </c>
    </row>
    <row r="131" spans="1:17" s="13" customFormat="1" x14ac:dyDescent="0.25">
      <c r="A131" s="119" t="str">
        <f>'2.1'!A131</f>
        <v>MB207717</v>
      </c>
      <c r="B131" s="123" t="str">
        <f>'2.1'!B131</f>
        <v xml:space="preserve">ROSHANI </v>
      </c>
      <c r="C131" s="119" t="str">
        <f>'2.1'!C131</f>
        <v>A</v>
      </c>
      <c r="D131" s="190">
        <v>5</v>
      </c>
      <c r="E131" s="190"/>
      <c r="F131" s="190">
        <v>4</v>
      </c>
      <c r="G131" s="190">
        <v>3</v>
      </c>
      <c r="H131" s="190">
        <v>5</v>
      </c>
      <c r="I131" s="190">
        <v>4</v>
      </c>
      <c r="J131" s="190"/>
      <c r="K131" s="190"/>
      <c r="L131" s="190">
        <v>9</v>
      </c>
      <c r="M131" s="190">
        <v>9</v>
      </c>
      <c r="N131" s="190">
        <v>8</v>
      </c>
      <c r="O131" s="190">
        <v>12</v>
      </c>
      <c r="P131" s="120"/>
      <c r="Q131" s="26">
        <f t="shared" si="3"/>
        <v>59</v>
      </c>
    </row>
    <row r="132" spans="1:17" s="13" customFormat="1" x14ac:dyDescent="0.25">
      <c r="A132" s="119" t="str">
        <f>'2.1'!A132</f>
        <v>MB207718</v>
      </c>
      <c r="B132" s="123" t="str">
        <f>'2.1'!B132</f>
        <v>ROSHNI MUTHRAJ</v>
      </c>
      <c r="C132" s="119" t="str">
        <f>'2.1'!C132</f>
        <v>C</v>
      </c>
      <c r="D132" s="190">
        <v>5</v>
      </c>
      <c r="E132" s="190"/>
      <c r="F132" s="190">
        <v>5</v>
      </c>
      <c r="G132" s="190">
        <v>5</v>
      </c>
      <c r="H132" s="190">
        <v>5</v>
      </c>
      <c r="I132" s="190">
        <v>4</v>
      </c>
      <c r="J132" s="190"/>
      <c r="K132" s="190"/>
      <c r="L132" s="190">
        <v>9</v>
      </c>
      <c r="M132" s="190">
        <v>9</v>
      </c>
      <c r="N132" s="190">
        <v>9</v>
      </c>
      <c r="O132" s="190">
        <v>10</v>
      </c>
      <c r="P132" s="120"/>
      <c r="Q132" s="26">
        <f t="shared" si="3"/>
        <v>61</v>
      </c>
    </row>
    <row r="133" spans="1:17" s="13" customFormat="1" x14ac:dyDescent="0.25">
      <c r="A133" s="119" t="str">
        <f>'2.1'!A133</f>
        <v>MB207719</v>
      </c>
      <c r="B133" s="123" t="str">
        <f>'2.1'!B133</f>
        <v>RUBINA AFREEN</v>
      </c>
      <c r="C133" s="119" t="str">
        <f>'2.1'!C133</f>
        <v>B</v>
      </c>
      <c r="D133" s="190">
        <v>2</v>
      </c>
      <c r="E133" s="190"/>
      <c r="F133" s="190">
        <v>3</v>
      </c>
      <c r="G133" s="190">
        <v>3</v>
      </c>
      <c r="H133" s="190"/>
      <c r="I133" s="190">
        <v>3</v>
      </c>
      <c r="J133" s="190">
        <v>3</v>
      </c>
      <c r="K133" s="190"/>
      <c r="L133" s="190">
        <v>6</v>
      </c>
      <c r="M133" s="190">
        <v>6</v>
      </c>
      <c r="N133" s="190">
        <v>5</v>
      </c>
      <c r="O133" s="190">
        <v>10</v>
      </c>
      <c r="P133" s="120"/>
      <c r="Q133" s="26">
        <f t="shared" si="3"/>
        <v>41</v>
      </c>
    </row>
    <row r="134" spans="1:17" s="13" customFormat="1" x14ac:dyDescent="0.25">
      <c r="A134" s="119" t="str">
        <f>'2.1'!A134</f>
        <v>MB207720</v>
      </c>
      <c r="B134" s="123" t="str">
        <f>'2.1'!B134</f>
        <v>S.CHETHAN</v>
      </c>
      <c r="C134" s="119" t="str">
        <f>'2.1'!C134</f>
        <v>A</v>
      </c>
      <c r="D134" s="190">
        <v>4</v>
      </c>
      <c r="E134" s="190"/>
      <c r="F134" s="190">
        <v>3</v>
      </c>
      <c r="G134" s="190"/>
      <c r="H134" s="190">
        <v>4</v>
      </c>
      <c r="I134" s="190">
        <v>4</v>
      </c>
      <c r="J134" s="190">
        <v>3</v>
      </c>
      <c r="K134" s="190"/>
      <c r="L134" s="190">
        <v>8</v>
      </c>
      <c r="M134" s="190">
        <v>8</v>
      </c>
      <c r="N134" s="190">
        <v>9</v>
      </c>
      <c r="O134" s="190">
        <v>9</v>
      </c>
      <c r="P134" s="120"/>
      <c r="Q134" s="26">
        <f t="shared" si="3"/>
        <v>52</v>
      </c>
    </row>
    <row r="135" spans="1:17" s="13" customFormat="1" x14ac:dyDescent="0.25">
      <c r="A135" s="119" t="str">
        <f>'2.1'!A135</f>
        <v>MB207721</v>
      </c>
      <c r="B135" s="123" t="str">
        <f>'2.1'!B135</f>
        <v>SACHITH KUMAR</v>
      </c>
      <c r="C135" s="119" t="str">
        <f>'2.1'!C135</f>
        <v>A</v>
      </c>
      <c r="D135" s="190">
        <v>3</v>
      </c>
      <c r="E135" s="190"/>
      <c r="F135" s="190">
        <v>4</v>
      </c>
      <c r="G135" s="190"/>
      <c r="H135" s="190">
        <v>3</v>
      </c>
      <c r="I135" s="190">
        <v>2</v>
      </c>
      <c r="J135" s="190">
        <v>3</v>
      </c>
      <c r="K135" s="190"/>
      <c r="L135" s="190">
        <v>7</v>
      </c>
      <c r="M135" s="190">
        <v>9</v>
      </c>
      <c r="N135" s="190">
        <v>8</v>
      </c>
      <c r="O135" s="190">
        <v>11</v>
      </c>
      <c r="P135" s="120"/>
      <c r="Q135" s="26">
        <f t="shared" si="3"/>
        <v>50</v>
      </c>
    </row>
    <row r="136" spans="1:17" s="13" customFormat="1" x14ac:dyDescent="0.25">
      <c r="A136" s="119" t="str">
        <f>'2.1'!A136</f>
        <v>MB207722</v>
      </c>
      <c r="B136" s="123" t="str">
        <f>'2.1'!B136</f>
        <v>SAHANA M S</v>
      </c>
      <c r="C136" s="119" t="str">
        <f>'2.1'!C136</f>
        <v>B</v>
      </c>
      <c r="D136" s="190">
        <v>4</v>
      </c>
      <c r="E136" s="190"/>
      <c r="F136" s="190">
        <v>4</v>
      </c>
      <c r="G136" s="190"/>
      <c r="H136" s="190">
        <v>4</v>
      </c>
      <c r="I136" s="190">
        <v>4</v>
      </c>
      <c r="J136" s="190">
        <v>4</v>
      </c>
      <c r="K136" s="190">
        <v>8</v>
      </c>
      <c r="L136" s="190"/>
      <c r="M136" s="190">
        <v>8</v>
      </c>
      <c r="N136" s="190">
        <v>8</v>
      </c>
      <c r="O136" s="190">
        <v>12</v>
      </c>
      <c r="P136" s="120"/>
      <c r="Q136" s="26">
        <f t="shared" si="3"/>
        <v>56</v>
      </c>
    </row>
    <row r="137" spans="1:17" s="13" customFormat="1" x14ac:dyDescent="0.25">
      <c r="A137" s="119" t="str">
        <f>'2.1'!A137</f>
        <v>MB207723</v>
      </c>
      <c r="B137" s="123" t="str">
        <f>'2.1'!B137</f>
        <v>SAKSCHI SINGH</v>
      </c>
      <c r="C137" s="119" t="str">
        <f>'2.1'!C137</f>
        <v>C</v>
      </c>
      <c r="D137" s="190">
        <v>5</v>
      </c>
      <c r="E137" s="190"/>
      <c r="F137" s="190">
        <v>3</v>
      </c>
      <c r="G137" s="190"/>
      <c r="H137" s="190">
        <v>4</v>
      </c>
      <c r="I137" s="190">
        <v>3</v>
      </c>
      <c r="J137" s="190">
        <v>4</v>
      </c>
      <c r="K137" s="190"/>
      <c r="L137" s="190">
        <v>8</v>
      </c>
      <c r="M137" s="190">
        <v>7</v>
      </c>
      <c r="N137" s="190">
        <v>9</v>
      </c>
      <c r="O137" s="190">
        <v>10</v>
      </c>
      <c r="P137" s="120"/>
      <c r="Q137" s="26">
        <f t="shared" si="3"/>
        <v>53</v>
      </c>
    </row>
    <row r="138" spans="1:17" s="13" customFormat="1" x14ac:dyDescent="0.25">
      <c r="A138" s="119" t="str">
        <f>'2.1'!A138</f>
        <v>MB207724</v>
      </c>
      <c r="B138" s="123" t="str">
        <f>'2.1'!B138</f>
        <v>SAMIKSHA S SHETTY</v>
      </c>
      <c r="C138" s="119" t="str">
        <f>'2.1'!C138</f>
        <v>B</v>
      </c>
      <c r="D138" s="190">
        <v>4</v>
      </c>
      <c r="E138" s="190"/>
      <c r="F138" s="190">
        <v>4</v>
      </c>
      <c r="G138" s="190"/>
      <c r="H138" s="190">
        <v>4</v>
      </c>
      <c r="I138" s="190">
        <v>4</v>
      </c>
      <c r="J138" s="190">
        <v>4</v>
      </c>
      <c r="K138" s="190"/>
      <c r="L138" s="190">
        <v>8</v>
      </c>
      <c r="M138" s="190">
        <v>8</v>
      </c>
      <c r="N138" s="190">
        <v>8</v>
      </c>
      <c r="O138" s="190">
        <v>8</v>
      </c>
      <c r="P138" s="120"/>
      <c r="Q138" s="26">
        <f t="shared" si="3"/>
        <v>52</v>
      </c>
    </row>
    <row r="139" spans="1:17" s="13" customFormat="1" x14ac:dyDescent="0.25">
      <c r="A139" s="119" t="str">
        <f>'2.1'!A139</f>
        <v>MB207725</v>
      </c>
      <c r="B139" s="123" t="str">
        <f>'2.1'!B139</f>
        <v>SANDEEP H S</v>
      </c>
      <c r="C139" s="119" t="str">
        <f>'2.1'!C139</f>
        <v>C</v>
      </c>
      <c r="D139" s="190">
        <v>4</v>
      </c>
      <c r="E139" s="190">
        <v>4</v>
      </c>
      <c r="F139" s="190">
        <v>4</v>
      </c>
      <c r="G139" s="190">
        <v>5</v>
      </c>
      <c r="H139" s="190">
        <v>5</v>
      </c>
      <c r="I139" s="190"/>
      <c r="J139" s="190"/>
      <c r="K139" s="190">
        <v>8</v>
      </c>
      <c r="L139" s="190">
        <v>7</v>
      </c>
      <c r="M139" s="190">
        <v>8</v>
      </c>
      <c r="N139" s="190"/>
      <c r="O139" s="190">
        <v>10</v>
      </c>
      <c r="P139" s="120"/>
      <c r="Q139" s="26">
        <f t="shared" si="3"/>
        <v>55</v>
      </c>
    </row>
    <row r="140" spans="1:17" s="13" customFormat="1" x14ac:dyDescent="0.25">
      <c r="A140" s="119" t="str">
        <f>'2.1'!A140</f>
        <v>MB207726</v>
      </c>
      <c r="B140" s="123" t="str">
        <f>'2.1'!B140</f>
        <v>SANTHOSH KIRAN S</v>
      </c>
      <c r="C140" s="119" t="str">
        <f>'2.1'!C140</f>
        <v>B</v>
      </c>
      <c r="D140" s="190">
        <v>3</v>
      </c>
      <c r="E140" s="190"/>
      <c r="F140" s="190">
        <v>4</v>
      </c>
      <c r="G140" s="190"/>
      <c r="H140" s="190">
        <v>4</v>
      </c>
      <c r="I140" s="190">
        <v>3</v>
      </c>
      <c r="J140" s="190">
        <v>4</v>
      </c>
      <c r="K140" s="190"/>
      <c r="L140" s="190"/>
      <c r="M140" s="190">
        <v>8</v>
      </c>
      <c r="N140" s="190">
        <v>8</v>
      </c>
      <c r="O140" s="190">
        <v>10</v>
      </c>
      <c r="P140" s="120"/>
      <c r="Q140" s="26">
        <f t="shared" si="3"/>
        <v>44</v>
      </c>
    </row>
    <row r="141" spans="1:17" s="13" customFormat="1" x14ac:dyDescent="0.25">
      <c r="A141" s="119" t="str">
        <f>'2.1'!A141</f>
        <v>MB207727</v>
      </c>
      <c r="B141" s="123" t="str">
        <f>'2.1'!B141</f>
        <v>SARIKA MALLYA U</v>
      </c>
      <c r="C141" s="119" t="str">
        <f>'2.1'!C141</f>
        <v>B</v>
      </c>
      <c r="D141" s="190">
        <v>4</v>
      </c>
      <c r="E141" s="190"/>
      <c r="F141" s="190">
        <v>4</v>
      </c>
      <c r="G141" s="190"/>
      <c r="H141" s="190">
        <v>5</v>
      </c>
      <c r="I141" s="190">
        <v>4</v>
      </c>
      <c r="J141" s="190">
        <v>4</v>
      </c>
      <c r="K141" s="190"/>
      <c r="L141" s="190">
        <v>8</v>
      </c>
      <c r="M141" s="190">
        <v>8</v>
      </c>
      <c r="N141" s="190">
        <v>7</v>
      </c>
      <c r="O141" s="190">
        <v>7</v>
      </c>
      <c r="P141" s="120"/>
      <c r="Q141" s="26">
        <f t="shared" si="3"/>
        <v>51</v>
      </c>
    </row>
    <row r="142" spans="1:17" s="13" customFormat="1" x14ac:dyDescent="0.25">
      <c r="A142" s="119" t="str">
        <f>'2.1'!A142</f>
        <v>MB207728</v>
      </c>
      <c r="B142" s="123" t="str">
        <f>'2.1'!B142</f>
        <v>SATISHKUMAR K PILLE</v>
      </c>
      <c r="C142" s="119" t="str">
        <f>'2.1'!C142</f>
        <v>B</v>
      </c>
      <c r="D142" s="190">
        <v>4</v>
      </c>
      <c r="E142" s="190">
        <v>4</v>
      </c>
      <c r="F142" s="190">
        <v>4</v>
      </c>
      <c r="G142" s="190"/>
      <c r="H142" s="190">
        <v>4</v>
      </c>
      <c r="I142" s="190"/>
      <c r="J142" s="190">
        <v>4</v>
      </c>
      <c r="K142" s="190"/>
      <c r="L142" s="190">
        <v>8</v>
      </c>
      <c r="M142" s="190">
        <v>8</v>
      </c>
      <c r="N142" s="190">
        <v>8</v>
      </c>
      <c r="O142" s="190">
        <v>12</v>
      </c>
      <c r="P142" s="120"/>
      <c r="Q142" s="26">
        <f t="shared" si="3"/>
        <v>56</v>
      </c>
    </row>
    <row r="143" spans="1:17" s="13" customFormat="1" x14ac:dyDescent="0.25">
      <c r="A143" s="119" t="str">
        <f>'2.1'!A143</f>
        <v>MB207729</v>
      </c>
      <c r="B143" s="123" t="str">
        <f>'2.1'!B143</f>
        <v>SHARAN BANDRAD</v>
      </c>
      <c r="C143" s="119" t="str">
        <f>'2.1'!C143</f>
        <v>C</v>
      </c>
      <c r="D143" s="190">
        <v>5</v>
      </c>
      <c r="E143" s="190"/>
      <c r="F143" s="190">
        <v>3</v>
      </c>
      <c r="G143" s="190"/>
      <c r="H143" s="190">
        <v>5</v>
      </c>
      <c r="I143" s="190">
        <v>4</v>
      </c>
      <c r="J143" s="190">
        <v>4</v>
      </c>
      <c r="K143" s="190"/>
      <c r="L143" s="190">
        <v>8</v>
      </c>
      <c r="M143" s="190">
        <v>8</v>
      </c>
      <c r="N143" s="190">
        <v>9</v>
      </c>
      <c r="O143" s="190">
        <v>10</v>
      </c>
      <c r="P143" s="120"/>
      <c r="Q143" s="26">
        <f t="shared" si="3"/>
        <v>56</v>
      </c>
    </row>
    <row r="144" spans="1:17" s="13" customFormat="1" x14ac:dyDescent="0.25">
      <c r="A144" s="119" t="str">
        <f>'2.1'!A144</f>
        <v>MB207730</v>
      </c>
      <c r="B144" s="123" t="str">
        <f>'2.1'!B144</f>
        <v>SHARVANI M S</v>
      </c>
      <c r="C144" s="119" t="str">
        <f>'2.1'!C144</f>
        <v>B</v>
      </c>
      <c r="D144" s="190">
        <v>4</v>
      </c>
      <c r="E144" s="190">
        <v>3</v>
      </c>
      <c r="F144" s="190">
        <v>4</v>
      </c>
      <c r="G144" s="190"/>
      <c r="H144" s="190"/>
      <c r="I144" s="190">
        <v>3</v>
      </c>
      <c r="J144" s="190">
        <v>4</v>
      </c>
      <c r="K144" s="190"/>
      <c r="L144" s="190">
        <v>5</v>
      </c>
      <c r="M144" s="190">
        <v>8</v>
      </c>
      <c r="N144" s="190">
        <v>8</v>
      </c>
      <c r="O144" s="190">
        <v>3</v>
      </c>
      <c r="P144" s="120"/>
      <c r="Q144" s="26">
        <f t="shared" si="3"/>
        <v>42</v>
      </c>
    </row>
    <row r="145" spans="1:17" s="13" customFormat="1" x14ac:dyDescent="0.25">
      <c r="A145" s="119" t="str">
        <f>'2.1'!A145</f>
        <v>MB207731</v>
      </c>
      <c r="B145" s="123" t="str">
        <f>'2.1'!B145</f>
        <v>SHASHANK Y</v>
      </c>
      <c r="C145" s="119" t="str">
        <f>'2.1'!C145</f>
        <v>C</v>
      </c>
      <c r="D145" s="190">
        <v>5</v>
      </c>
      <c r="E145" s="190"/>
      <c r="F145" s="190">
        <v>4</v>
      </c>
      <c r="G145" s="190">
        <v>4</v>
      </c>
      <c r="H145" s="190"/>
      <c r="I145" s="190"/>
      <c r="J145" s="190">
        <v>3</v>
      </c>
      <c r="K145" s="190"/>
      <c r="L145" s="190">
        <v>8</v>
      </c>
      <c r="M145" s="190">
        <v>8</v>
      </c>
      <c r="N145" s="190">
        <v>9</v>
      </c>
      <c r="O145" s="190">
        <v>10</v>
      </c>
      <c r="P145" s="120"/>
      <c r="Q145" s="26">
        <f t="shared" si="3"/>
        <v>51</v>
      </c>
    </row>
    <row r="146" spans="1:17" s="13" customFormat="1" x14ac:dyDescent="0.25">
      <c r="A146" s="119" t="str">
        <f>'2.1'!A146</f>
        <v>MB207732</v>
      </c>
      <c r="B146" s="123" t="str">
        <f>'2.1'!B146</f>
        <v>SHETTY LAVANYA SHEKHAR</v>
      </c>
      <c r="C146" s="119" t="str">
        <f>'2.1'!C146</f>
        <v>B</v>
      </c>
      <c r="D146" s="190">
        <v>4</v>
      </c>
      <c r="E146" s="190">
        <v>4</v>
      </c>
      <c r="F146" s="190"/>
      <c r="G146" s="190">
        <v>4</v>
      </c>
      <c r="H146" s="190">
        <v>4</v>
      </c>
      <c r="I146" s="190"/>
      <c r="J146" s="190">
        <v>4</v>
      </c>
      <c r="K146" s="190">
        <v>8</v>
      </c>
      <c r="L146" s="190"/>
      <c r="M146" s="190">
        <v>8</v>
      </c>
      <c r="N146" s="190">
        <v>8</v>
      </c>
      <c r="O146" s="190">
        <v>8</v>
      </c>
      <c r="P146" s="120"/>
      <c r="Q146" s="26">
        <f t="shared" si="3"/>
        <v>52</v>
      </c>
    </row>
    <row r="147" spans="1:17" s="13" customFormat="1" x14ac:dyDescent="0.25">
      <c r="A147" s="119" t="str">
        <f>'2.1'!A147</f>
        <v>MB207733</v>
      </c>
      <c r="B147" s="123" t="str">
        <f>'2.1'!B147</f>
        <v>SHISHIR.S.ACHARYA</v>
      </c>
      <c r="C147" s="119" t="str">
        <f>'2.1'!C147</f>
        <v>C</v>
      </c>
      <c r="D147" s="190">
        <v>5</v>
      </c>
      <c r="E147" s="190"/>
      <c r="F147" s="190">
        <v>4</v>
      </c>
      <c r="G147" s="190">
        <v>4</v>
      </c>
      <c r="H147" s="190">
        <v>5</v>
      </c>
      <c r="I147" s="190"/>
      <c r="J147" s="190">
        <v>3</v>
      </c>
      <c r="K147" s="190"/>
      <c r="L147" s="190">
        <v>8</v>
      </c>
      <c r="M147" s="190">
        <v>8</v>
      </c>
      <c r="N147" s="190">
        <v>8</v>
      </c>
      <c r="O147" s="190"/>
      <c r="P147" s="120"/>
      <c r="Q147" s="26">
        <f t="shared" ref="Q147:Q194" si="4">SUM(D147:O147)</f>
        <v>45</v>
      </c>
    </row>
    <row r="148" spans="1:17" s="13" customFormat="1" x14ac:dyDescent="0.25">
      <c r="A148" s="119" t="str">
        <f>'2.1'!A148</f>
        <v>MB207734</v>
      </c>
      <c r="B148" s="123" t="str">
        <f>'2.1'!B148</f>
        <v>SHIVAKUMAR C H</v>
      </c>
      <c r="C148" s="119" t="str">
        <f>'2.1'!C148</f>
        <v>B</v>
      </c>
      <c r="D148" s="190">
        <v>4</v>
      </c>
      <c r="E148" s="190"/>
      <c r="F148" s="190">
        <v>4</v>
      </c>
      <c r="G148" s="190"/>
      <c r="H148" s="190">
        <v>4</v>
      </c>
      <c r="I148" s="190">
        <v>3</v>
      </c>
      <c r="J148" s="190">
        <v>4</v>
      </c>
      <c r="K148" s="190"/>
      <c r="L148" s="190">
        <v>7</v>
      </c>
      <c r="M148" s="190">
        <v>4</v>
      </c>
      <c r="N148" s="190">
        <v>5</v>
      </c>
      <c r="O148" s="190">
        <v>11</v>
      </c>
      <c r="P148" s="120"/>
      <c r="Q148" s="26">
        <f t="shared" si="4"/>
        <v>46</v>
      </c>
    </row>
    <row r="149" spans="1:17" s="13" customFormat="1" x14ac:dyDescent="0.25">
      <c r="A149" s="119" t="str">
        <f>'2.1'!A149</f>
        <v>MB207735</v>
      </c>
      <c r="B149" s="123" t="str">
        <f>'2.1'!B149</f>
        <v>SHIVASUBRAMANYAM S PATANGI</v>
      </c>
      <c r="C149" s="119" t="str">
        <f>'2.1'!C149</f>
        <v>C</v>
      </c>
      <c r="D149" s="190">
        <v>5</v>
      </c>
      <c r="E149" s="190"/>
      <c r="F149" s="190">
        <v>4</v>
      </c>
      <c r="G149" s="190"/>
      <c r="H149" s="190">
        <v>5</v>
      </c>
      <c r="I149" s="190">
        <v>3</v>
      </c>
      <c r="J149" s="190">
        <v>5</v>
      </c>
      <c r="K149" s="190"/>
      <c r="L149" s="190">
        <v>8</v>
      </c>
      <c r="M149" s="190">
        <v>8</v>
      </c>
      <c r="N149" s="190">
        <v>9</v>
      </c>
      <c r="O149" s="190">
        <v>10</v>
      </c>
      <c r="P149" s="120"/>
      <c r="Q149" s="26">
        <f t="shared" si="4"/>
        <v>57</v>
      </c>
    </row>
    <row r="150" spans="1:17" s="13" customFormat="1" x14ac:dyDescent="0.25">
      <c r="A150" s="119" t="str">
        <f>'2.1'!A150</f>
        <v>MB207736</v>
      </c>
      <c r="B150" s="123" t="str">
        <f>'2.1'!B150</f>
        <v>SHREE VAISHNAVI SUTRAVE</v>
      </c>
      <c r="C150" s="119" t="str">
        <f>'2.1'!C150</f>
        <v>C</v>
      </c>
      <c r="D150" s="190">
        <v>5</v>
      </c>
      <c r="E150" s="190"/>
      <c r="F150" s="190">
        <v>4</v>
      </c>
      <c r="G150" s="190"/>
      <c r="H150" s="190">
        <v>5</v>
      </c>
      <c r="I150" s="190">
        <v>4</v>
      </c>
      <c r="J150" s="190">
        <v>4</v>
      </c>
      <c r="K150" s="190"/>
      <c r="L150" s="190">
        <v>8</v>
      </c>
      <c r="M150" s="190">
        <v>8</v>
      </c>
      <c r="N150" s="190">
        <v>9</v>
      </c>
      <c r="O150" s="190">
        <v>11</v>
      </c>
      <c r="P150" s="120"/>
      <c r="Q150" s="26">
        <f t="shared" si="4"/>
        <v>58</v>
      </c>
    </row>
    <row r="151" spans="1:17" s="13" customFormat="1" x14ac:dyDescent="0.25">
      <c r="A151" s="119" t="str">
        <f>'2.1'!A151</f>
        <v>MB207737</v>
      </c>
      <c r="B151" s="123" t="str">
        <f>'2.1'!B151</f>
        <v>SHRESTA B BHAT</v>
      </c>
      <c r="C151" s="119" t="str">
        <f>'2.1'!C151</f>
        <v>A</v>
      </c>
      <c r="D151" s="190">
        <v>4</v>
      </c>
      <c r="E151" s="190"/>
      <c r="F151" s="190">
        <v>4</v>
      </c>
      <c r="G151" s="190">
        <v>4</v>
      </c>
      <c r="H151" s="190">
        <v>4</v>
      </c>
      <c r="I151" s="190">
        <v>4</v>
      </c>
      <c r="J151" s="190"/>
      <c r="K151" s="190"/>
      <c r="L151" s="190">
        <v>7</v>
      </c>
      <c r="M151" s="190">
        <v>7</v>
      </c>
      <c r="N151" s="190">
        <v>8</v>
      </c>
      <c r="O151" s="190">
        <v>10</v>
      </c>
      <c r="P151" s="120"/>
      <c r="Q151" s="26">
        <f t="shared" si="4"/>
        <v>52</v>
      </c>
    </row>
    <row r="152" spans="1:17" s="13" customFormat="1" x14ac:dyDescent="0.25">
      <c r="A152" s="119" t="str">
        <f>'2.1'!A152</f>
        <v>MB207738</v>
      </c>
      <c r="B152" s="123" t="str">
        <f>'2.1'!B152</f>
        <v>SHRUTHI G</v>
      </c>
      <c r="C152" s="119" t="str">
        <f>'2.1'!C152</f>
        <v>C</v>
      </c>
      <c r="D152" s="190">
        <v>5</v>
      </c>
      <c r="E152" s="190">
        <v>4</v>
      </c>
      <c r="F152" s="190"/>
      <c r="G152" s="190"/>
      <c r="H152" s="190">
        <v>5</v>
      </c>
      <c r="I152" s="190">
        <v>4</v>
      </c>
      <c r="J152" s="190"/>
      <c r="K152" s="190"/>
      <c r="L152" s="190">
        <v>8</v>
      </c>
      <c r="M152" s="190">
        <v>8</v>
      </c>
      <c r="N152" s="190">
        <v>8</v>
      </c>
      <c r="O152" s="190">
        <v>10</v>
      </c>
      <c r="P152" s="120"/>
      <c r="Q152" s="26">
        <f t="shared" si="4"/>
        <v>52</v>
      </c>
    </row>
    <row r="153" spans="1:17" s="13" customFormat="1" x14ac:dyDescent="0.25">
      <c r="A153" s="119" t="str">
        <f>'2.1'!A153</f>
        <v>MB207739</v>
      </c>
      <c r="B153" s="123" t="str">
        <f>'2.1'!B153</f>
        <v>SHRUTHI.R</v>
      </c>
      <c r="C153" s="119" t="str">
        <f>'2.1'!C153</f>
        <v>C</v>
      </c>
      <c r="D153" s="190">
        <v>5</v>
      </c>
      <c r="E153" s="190"/>
      <c r="F153" s="190">
        <v>4</v>
      </c>
      <c r="G153" s="190"/>
      <c r="H153" s="190">
        <v>5</v>
      </c>
      <c r="I153" s="190">
        <v>4</v>
      </c>
      <c r="J153" s="190">
        <v>5</v>
      </c>
      <c r="K153" s="190"/>
      <c r="L153" s="190">
        <v>9</v>
      </c>
      <c r="M153" s="190">
        <v>8</v>
      </c>
      <c r="N153" s="190">
        <v>9</v>
      </c>
      <c r="O153" s="190">
        <v>10</v>
      </c>
      <c r="P153" s="120"/>
      <c r="Q153" s="26">
        <f t="shared" si="4"/>
        <v>59</v>
      </c>
    </row>
    <row r="154" spans="1:17" s="13" customFormat="1" x14ac:dyDescent="0.25">
      <c r="A154" s="119" t="str">
        <f>'2.1'!A154</f>
        <v>MB207740</v>
      </c>
      <c r="B154" s="123" t="str">
        <f>'2.1'!B154</f>
        <v>SIDDHANT BHARAT MUCHAKANI</v>
      </c>
      <c r="C154" s="119" t="str">
        <f>'2.1'!C154</f>
        <v>C</v>
      </c>
      <c r="D154" s="190">
        <v>5</v>
      </c>
      <c r="E154" s="190"/>
      <c r="F154" s="190">
        <v>3</v>
      </c>
      <c r="G154" s="190"/>
      <c r="H154" s="190">
        <v>5</v>
      </c>
      <c r="I154" s="190">
        <v>4</v>
      </c>
      <c r="J154" s="190">
        <v>5</v>
      </c>
      <c r="K154" s="190"/>
      <c r="L154" s="190">
        <v>8</v>
      </c>
      <c r="M154" s="190">
        <v>9</v>
      </c>
      <c r="N154" s="190">
        <v>9</v>
      </c>
      <c r="O154" s="190">
        <v>10</v>
      </c>
      <c r="P154" s="120"/>
      <c r="Q154" s="26">
        <f t="shared" si="4"/>
        <v>58</v>
      </c>
    </row>
    <row r="155" spans="1:17" s="13" customFormat="1" x14ac:dyDescent="0.25">
      <c r="A155" s="119" t="str">
        <f>'2.1'!A155</f>
        <v>MB207741</v>
      </c>
      <c r="B155" s="123" t="str">
        <f>'2.1'!B155</f>
        <v>SINDHU L DABEER</v>
      </c>
      <c r="C155" s="119" t="str">
        <f>'2.1'!C155</f>
        <v>C</v>
      </c>
      <c r="D155" s="190">
        <v>5</v>
      </c>
      <c r="E155" s="190"/>
      <c r="F155" s="190">
        <v>4</v>
      </c>
      <c r="G155" s="190">
        <v>4</v>
      </c>
      <c r="H155" s="190">
        <v>5</v>
      </c>
      <c r="I155" s="190"/>
      <c r="J155" s="190">
        <v>4</v>
      </c>
      <c r="K155" s="190"/>
      <c r="L155" s="190">
        <v>8</v>
      </c>
      <c r="M155" s="190">
        <v>9</v>
      </c>
      <c r="N155" s="190">
        <v>9</v>
      </c>
      <c r="O155" s="190">
        <v>10</v>
      </c>
      <c r="P155" s="120"/>
      <c r="Q155" s="26">
        <f t="shared" si="4"/>
        <v>58</v>
      </c>
    </row>
    <row r="156" spans="1:17" s="13" customFormat="1" x14ac:dyDescent="0.25">
      <c r="A156" s="119" t="str">
        <f>'2.1'!A156</f>
        <v>MB207742</v>
      </c>
      <c r="B156" s="123" t="str">
        <f>'2.1'!B156</f>
        <v>SIRISHA K J</v>
      </c>
      <c r="C156" s="119" t="str">
        <f>'2.1'!C156</f>
        <v>C</v>
      </c>
      <c r="D156" s="190">
        <v>5</v>
      </c>
      <c r="E156" s="190"/>
      <c r="F156" s="190">
        <v>3</v>
      </c>
      <c r="G156" s="190"/>
      <c r="H156" s="190">
        <v>5</v>
      </c>
      <c r="I156" s="190">
        <v>4</v>
      </c>
      <c r="J156" s="190">
        <v>4</v>
      </c>
      <c r="K156" s="190">
        <v>9</v>
      </c>
      <c r="L156" s="190"/>
      <c r="M156" s="190">
        <v>8</v>
      </c>
      <c r="N156" s="190">
        <v>8</v>
      </c>
      <c r="O156" s="190">
        <v>10</v>
      </c>
      <c r="P156" s="120"/>
      <c r="Q156" s="26">
        <f t="shared" si="4"/>
        <v>56</v>
      </c>
    </row>
    <row r="157" spans="1:17" s="13" customFormat="1" x14ac:dyDescent="0.25">
      <c r="A157" s="119" t="str">
        <f>'2.1'!A157</f>
        <v>MB207743</v>
      </c>
      <c r="B157" s="123" t="str">
        <f>'2.1'!B157</f>
        <v>SNEHA GOWDA R</v>
      </c>
      <c r="C157" s="119" t="str">
        <f>'2.1'!C157</f>
        <v>A</v>
      </c>
      <c r="D157" s="190">
        <v>4</v>
      </c>
      <c r="E157" s="190"/>
      <c r="F157" s="190">
        <v>4</v>
      </c>
      <c r="G157" s="190"/>
      <c r="H157" s="190">
        <v>4</v>
      </c>
      <c r="I157" s="190">
        <v>4</v>
      </c>
      <c r="J157" s="190">
        <v>4</v>
      </c>
      <c r="K157" s="190"/>
      <c r="L157" s="190">
        <v>8</v>
      </c>
      <c r="M157" s="190">
        <v>8</v>
      </c>
      <c r="N157" s="190">
        <v>9</v>
      </c>
      <c r="O157" s="190">
        <v>12</v>
      </c>
      <c r="P157" s="120"/>
      <c r="Q157" s="26">
        <f t="shared" si="4"/>
        <v>57</v>
      </c>
    </row>
    <row r="158" spans="1:17" s="13" customFormat="1" x14ac:dyDescent="0.25">
      <c r="A158" s="119" t="str">
        <f>'2.1'!A158</f>
        <v>MB207744</v>
      </c>
      <c r="B158" s="123" t="str">
        <f>'2.1'!B158</f>
        <v>SOUBHAGYA BHAT</v>
      </c>
      <c r="C158" s="119" t="str">
        <f>'2.1'!C158</f>
        <v>A</v>
      </c>
      <c r="D158" s="190">
        <v>4</v>
      </c>
      <c r="E158" s="190">
        <v>4</v>
      </c>
      <c r="F158" s="190">
        <v>4</v>
      </c>
      <c r="G158" s="190"/>
      <c r="H158" s="190">
        <v>4</v>
      </c>
      <c r="I158" s="190"/>
      <c r="J158" s="190">
        <v>4</v>
      </c>
      <c r="K158" s="190">
        <v>8</v>
      </c>
      <c r="L158" s="190">
        <v>9</v>
      </c>
      <c r="M158" s="190">
        <v>8</v>
      </c>
      <c r="N158" s="190"/>
      <c r="O158" s="190">
        <v>11</v>
      </c>
      <c r="P158" s="120"/>
      <c r="Q158" s="26">
        <f t="shared" si="4"/>
        <v>56</v>
      </c>
    </row>
    <row r="159" spans="1:17" s="13" customFormat="1" x14ac:dyDescent="0.25">
      <c r="A159" s="119" t="str">
        <f>'2.1'!A159</f>
        <v>MB207745</v>
      </c>
      <c r="B159" s="123" t="str">
        <f>'2.1'!B159</f>
        <v>SPARSHA S</v>
      </c>
      <c r="C159" s="119" t="str">
        <f>'2.1'!C159</f>
        <v>A</v>
      </c>
      <c r="D159" s="190">
        <v>4</v>
      </c>
      <c r="E159" s="190"/>
      <c r="F159" s="190">
        <v>3</v>
      </c>
      <c r="G159" s="190"/>
      <c r="H159" s="190">
        <v>4</v>
      </c>
      <c r="I159" s="190">
        <v>3</v>
      </c>
      <c r="J159" s="190">
        <v>4</v>
      </c>
      <c r="K159" s="190"/>
      <c r="L159" s="190">
        <v>8</v>
      </c>
      <c r="M159" s="190">
        <v>8</v>
      </c>
      <c r="N159" s="190">
        <v>8</v>
      </c>
      <c r="O159" s="190">
        <v>10</v>
      </c>
      <c r="P159" s="120"/>
      <c r="Q159" s="26">
        <f t="shared" si="4"/>
        <v>52</v>
      </c>
    </row>
    <row r="160" spans="1:17" s="13" customFormat="1" x14ac:dyDescent="0.25">
      <c r="A160" s="119" t="str">
        <f>'2.1'!A160</f>
        <v>MB207746</v>
      </c>
      <c r="B160" s="123" t="str">
        <f>'2.1'!B160</f>
        <v>SRILAXMI</v>
      </c>
      <c r="C160" s="119" t="str">
        <f>'2.1'!C160</f>
        <v>B</v>
      </c>
      <c r="D160" s="190">
        <v>4</v>
      </c>
      <c r="E160" s="190"/>
      <c r="F160" s="190">
        <v>4</v>
      </c>
      <c r="G160" s="190">
        <v>4</v>
      </c>
      <c r="H160" s="190">
        <v>4</v>
      </c>
      <c r="I160" s="190">
        <v>4</v>
      </c>
      <c r="J160" s="190"/>
      <c r="K160" s="190">
        <v>7</v>
      </c>
      <c r="L160" s="190"/>
      <c r="M160" s="190">
        <v>8</v>
      </c>
      <c r="N160" s="190">
        <v>8</v>
      </c>
      <c r="O160" s="190">
        <v>8</v>
      </c>
      <c r="P160" s="120"/>
      <c r="Q160" s="26">
        <f t="shared" si="4"/>
        <v>51</v>
      </c>
    </row>
    <row r="161" spans="1:17" s="13" customFormat="1" x14ac:dyDescent="0.25">
      <c r="A161" s="119" t="str">
        <f>'2.1'!A161</f>
        <v>MB207747</v>
      </c>
      <c r="B161" s="123" t="str">
        <f>'2.1'!B161</f>
        <v>SRIPOORNA INDURKAR</v>
      </c>
      <c r="C161" s="119" t="str">
        <f>'2.1'!C161</f>
        <v>C</v>
      </c>
      <c r="D161" s="190">
        <v>5</v>
      </c>
      <c r="E161" s="190"/>
      <c r="F161" s="190">
        <v>3</v>
      </c>
      <c r="G161" s="190">
        <v>5</v>
      </c>
      <c r="H161" s="190">
        <v>5</v>
      </c>
      <c r="I161" s="190">
        <v>4</v>
      </c>
      <c r="J161" s="190"/>
      <c r="K161" s="190">
        <v>9</v>
      </c>
      <c r="L161" s="190"/>
      <c r="M161" s="190">
        <v>7</v>
      </c>
      <c r="N161" s="190">
        <v>2</v>
      </c>
      <c r="O161" s="190">
        <v>10</v>
      </c>
      <c r="P161" s="120"/>
      <c r="Q161" s="26">
        <f t="shared" si="4"/>
        <v>50</v>
      </c>
    </row>
    <row r="162" spans="1:17" s="13" customFormat="1" x14ac:dyDescent="0.25">
      <c r="A162" s="119" t="str">
        <f>'2.1'!A162</f>
        <v>MB207748</v>
      </c>
      <c r="B162" s="123" t="str">
        <f>'2.1'!B162</f>
        <v>SRUSHTI B R</v>
      </c>
      <c r="C162" s="119" t="str">
        <f>'2.1'!C162</f>
        <v>B</v>
      </c>
      <c r="D162" s="190">
        <v>4</v>
      </c>
      <c r="E162" s="190"/>
      <c r="F162" s="190">
        <v>4</v>
      </c>
      <c r="G162" s="190"/>
      <c r="H162" s="190">
        <v>4</v>
      </c>
      <c r="I162" s="190">
        <v>3</v>
      </c>
      <c r="J162" s="190">
        <v>4</v>
      </c>
      <c r="K162" s="190"/>
      <c r="L162" s="190">
        <v>8</v>
      </c>
      <c r="M162" s="190">
        <v>8</v>
      </c>
      <c r="N162" s="190">
        <v>8</v>
      </c>
      <c r="O162" s="190">
        <v>11</v>
      </c>
      <c r="P162" s="120"/>
      <c r="Q162" s="26">
        <f t="shared" si="4"/>
        <v>54</v>
      </c>
    </row>
    <row r="163" spans="1:17" s="13" customFormat="1" x14ac:dyDescent="0.25">
      <c r="A163" s="119" t="str">
        <f>'2.1'!A163</f>
        <v>MB207749</v>
      </c>
      <c r="B163" s="123" t="str">
        <f>'2.1'!B163</f>
        <v>SUBHASHINI K N</v>
      </c>
      <c r="C163" s="119" t="str">
        <f>'2.1'!C163</f>
        <v>B</v>
      </c>
      <c r="D163" s="190">
        <v>4</v>
      </c>
      <c r="E163" s="190"/>
      <c r="F163" s="190">
        <v>4</v>
      </c>
      <c r="G163" s="190">
        <v>4</v>
      </c>
      <c r="H163" s="190"/>
      <c r="I163" s="190">
        <v>4</v>
      </c>
      <c r="J163" s="190">
        <v>4</v>
      </c>
      <c r="K163" s="190"/>
      <c r="L163" s="190">
        <v>8</v>
      </c>
      <c r="M163" s="190">
        <v>7</v>
      </c>
      <c r="N163" s="190">
        <v>8</v>
      </c>
      <c r="O163" s="190">
        <v>8</v>
      </c>
      <c r="P163" s="120"/>
      <c r="Q163" s="26">
        <f t="shared" si="4"/>
        <v>51</v>
      </c>
    </row>
    <row r="164" spans="1:17" s="13" customFormat="1" x14ac:dyDescent="0.25">
      <c r="A164" s="119" t="str">
        <f>'2.1'!A164</f>
        <v>MB207750</v>
      </c>
      <c r="B164" s="123" t="str">
        <f>'2.1'!B164</f>
        <v>SUHAS H</v>
      </c>
      <c r="C164" s="119" t="str">
        <f>'2.1'!C164</f>
        <v>B</v>
      </c>
      <c r="D164" s="190">
        <v>4</v>
      </c>
      <c r="E164" s="190">
        <v>4</v>
      </c>
      <c r="F164" s="190"/>
      <c r="G164" s="190"/>
      <c r="H164" s="190">
        <v>4</v>
      </c>
      <c r="I164" s="190">
        <v>4</v>
      </c>
      <c r="J164" s="190"/>
      <c r="K164" s="190"/>
      <c r="L164" s="190">
        <v>8</v>
      </c>
      <c r="M164" s="190">
        <v>8</v>
      </c>
      <c r="N164" s="190">
        <v>8</v>
      </c>
      <c r="O164" s="190">
        <v>12</v>
      </c>
      <c r="P164" s="120"/>
      <c r="Q164" s="26">
        <f t="shared" si="4"/>
        <v>52</v>
      </c>
    </row>
    <row r="165" spans="1:17" s="13" customFormat="1" x14ac:dyDescent="0.25">
      <c r="A165" s="119" t="str">
        <f>'2.1'!A165</f>
        <v>MB207751</v>
      </c>
      <c r="B165" s="123" t="str">
        <f>'2.1'!B165</f>
        <v>SUHAS M</v>
      </c>
      <c r="C165" s="119" t="str">
        <f>'2.1'!C165</f>
        <v>C</v>
      </c>
      <c r="D165" s="190">
        <v>5</v>
      </c>
      <c r="E165" s="190"/>
      <c r="F165" s="190">
        <v>4</v>
      </c>
      <c r="G165" s="190"/>
      <c r="H165" s="190">
        <v>5</v>
      </c>
      <c r="I165" s="190">
        <v>5</v>
      </c>
      <c r="J165" s="190">
        <v>4</v>
      </c>
      <c r="K165" s="190"/>
      <c r="L165" s="190">
        <v>8</v>
      </c>
      <c r="M165" s="190">
        <v>8</v>
      </c>
      <c r="N165" s="190">
        <v>7</v>
      </c>
      <c r="O165" s="190">
        <v>10</v>
      </c>
      <c r="P165" s="120"/>
      <c r="Q165" s="26">
        <f t="shared" si="4"/>
        <v>56</v>
      </c>
    </row>
    <row r="166" spans="1:17" s="13" customFormat="1" x14ac:dyDescent="0.25">
      <c r="A166" s="119" t="str">
        <f>'2.1'!A166</f>
        <v>MB207752</v>
      </c>
      <c r="B166" s="123" t="str">
        <f>'2.1'!B166</f>
        <v>SUHAS N K</v>
      </c>
      <c r="C166" s="119" t="str">
        <f>'2.1'!C166</f>
        <v>B</v>
      </c>
      <c r="D166" s="190">
        <v>4</v>
      </c>
      <c r="E166" s="190"/>
      <c r="F166" s="190">
        <v>4</v>
      </c>
      <c r="G166" s="190"/>
      <c r="H166" s="190">
        <v>4</v>
      </c>
      <c r="I166" s="190">
        <v>4</v>
      </c>
      <c r="J166" s="190"/>
      <c r="K166" s="190"/>
      <c r="L166" s="190">
        <v>8</v>
      </c>
      <c r="M166" s="190">
        <v>8</v>
      </c>
      <c r="N166" s="190">
        <v>8</v>
      </c>
      <c r="O166" s="190">
        <v>12</v>
      </c>
      <c r="P166" s="120"/>
      <c r="Q166" s="26">
        <f t="shared" si="4"/>
        <v>52</v>
      </c>
    </row>
    <row r="167" spans="1:17" s="13" customFormat="1" x14ac:dyDescent="0.25">
      <c r="A167" s="119" t="str">
        <f>'2.1'!A167</f>
        <v>MB207753</v>
      </c>
      <c r="B167" s="123" t="str">
        <f>'2.1'!B167</f>
        <v>SUJAY SHAH</v>
      </c>
      <c r="C167" s="119" t="str">
        <f>'2.1'!C167</f>
        <v>A</v>
      </c>
      <c r="D167" s="190">
        <v>4</v>
      </c>
      <c r="E167" s="190"/>
      <c r="F167" s="190">
        <v>4</v>
      </c>
      <c r="G167" s="190"/>
      <c r="H167" s="190">
        <v>4</v>
      </c>
      <c r="I167" s="190">
        <v>4</v>
      </c>
      <c r="J167" s="190">
        <v>4</v>
      </c>
      <c r="K167" s="190"/>
      <c r="L167" s="190">
        <v>8</v>
      </c>
      <c r="M167" s="190">
        <v>8</v>
      </c>
      <c r="N167" s="190">
        <v>9</v>
      </c>
      <c r="O167" s="190">
        <v>12</v>
      </c>
      <c r="P167" s="120"/>
      <c r="Q167" s="26">
        <f t="shared" si="4"/>
        <v>57</v>
      </c>
    </row>
    <row r="168" spans="1:17" s="13" customFormat="1" x14ac:dyDescent="0.25">
      <c r="A168" s="119" t="str">
        <f>'2.1'!A168</f>
        <v>MB207754</v>
      </c>
      <c r="B168" s="123" t="str">
        <f>'2.1'!B168</f>
        <v>SUJAYA BHAT</v>
      </c>
      <c r="C168" s="119" t="str">
        <f>'2.1'!C168</f>
        <v>B</v>
      </c>
      <c r="D168" s="190">
        <v>4</v>
      </c>
      <c r="E168" s="190">
        <v>4</v>
      </c>
      <c r="F168" s="190">
        <v>4</v>
      </c>
      <c r="G168" s="190"/>
      <c r="H168" s="190">
        <v>4</v>
      </c>
      <c r="I168" s="190"/>
      <c r="J168" s="190">
        <v>4</v>
      </c>
      <c r="K168" s="190">
        <v>8</v>
      </c>
      <c r="L168" s="190">
        <v>9</v>
      </c>
      <c r="M168" s="190">
        <v>8</v>
      </c>
      <c r="N168" s="190"/>
      <c r="O168" s="190">
        <v>11</v>
      </c>
      <c r="P168" s="120"/>
      <c r="Q168" s="26">
        <f t="shared" si="4"/>
        <v>56</v>
      </c>
    </row>
    <row r="169" spans="1:17" s="13" customFormat="1" x14ac:dyDescent="0.25">
      <c r="A169" s="119" t="str">
        <f>'2.1'!A169</f>
        <v>MB207755</v>
      </c>
      <c r="B169" s="123" t="str">
        <f>'2.1'!B169</f>
        <v>SUKANNYA DALAL</v>
      </c>
      <c r="C169" s="119" t="str">
        <f>'2.1'!C169</f>
        <v>B</v>
      </c>
      <c r="D169" s="190">
        <v>4</v>
      </c>
      <c r="E169" s="190"/>
      <c r="F169" s="190">
        <v>3</v>
      </c>
      <c r="G169" s="190"/>
      <c r="H169" s="190">
        <v>4</v>
      </c>
      <c r="I169" s="190">
        <v>3</v>
      </c>
      <c r="J169" s="190">
        <v>4</v>
      </c>
      <c r="K169" s="190"/>
      <c r="L169" s="190">
        <v>8</v>
      </c>
      <c r="M169" s="190">
        <v>8</v>
      </c>
      <c r="N169" s="190">
        <v>8</v>
      </c>
      <c r="O169" s="190">
        <v>10</v>
      </c>
      <c r="P169" s="120"/>
      <c r="Q169" s="26">
        <f t="shared" si="4"/>
        <v>52</v>
      </c>
    </row>
    <row r="170" spans="1:17" s="13" customFormat="1" x14ac:dyDescent="0.25">
      <c r="A170" s="119" t="str">
        <f>'2.1'!A170</f>
        <v>MB207756</v>
      </c>
      <c r="B170" s="123" t="str">
        <f>'2.1'!B170</f>
        <v>SUMIT NAGANATH</v>
      </c>
      <c r="C170" s="119" t="str">
        <f>'2.1'!C170</f>
        <v>B</v>
      </c>
      <c r="D170" s="190">
        <v>4</v>
      </c>
      <c r="E170" s="190">
        <v>4</v>
      </c>
      <c r="F170" s="190">
        <v>4</v>
      </c>
      <c r="G170" s="190">
        <v>4</v>
      </c>
      <c r="H170" s="190"/>
      <c r="I170" s="190">
        <v>4</v>
      </c>
      <c r="J170" s="190"/>
      <c r="K170" s="190"/>
      <c r="L170" s="190">
        <v>8</v>
      </c>
      <c r="M170" s="190">
        <v>8</v>
      </c>
      <c r="N170" s="190">
        <v>8</v>
      </c>
      <c r="O170" s="190">
        <v>10</v>
      </c>
      <c r="P170" s="120"/>
      <c r="Q170" s="26">
        <f t="shared" si="4"/>
        <v>54</v>
      </c>
    </row>
    <row r="171" spans="1:17" s="13" customFormat="1" x14ac:dyDescent="0.25">
      <c r="A171" s="119" t="str">
        <f>'2.1'!A171</f>
        <v>MB207757</v>
      </c>
      <c r="B171" s="123" t="str">
        <f>'2.1'!B171</f>
        <v>SUPREETH S</v>
      </c>
      <c r="C171" s="119" t="str">
        <f>'2.1'!C171</f>
        <v>A</v>
      </c>
      <c r="D171" s="190">
        <v>4</v>
      </c>
      <c r="E171" s="190"/>
      <c r="F171" s="190">
        <v>4</v>
      </c>
      <c r="G171" s="190">
        <v>4</v>
      </c>
      <c r="H171" s="190">
        <v>4</v>
      </c>
      <c r="I171" s="190">
        <v>3</v>
      </c>
      <c r="J171" s="190"/>
      <c r="K171" s="190"/>
      <c r="L171" s="190">
        <v>8</v>
      </c>
      <c r="M171" s="190">
        <v>7</v>
      </c>
      <c r="N171" s="190">
        <v>7</v>
      </c>
      <c r="O171" s="190">
        <v>4</v>
      </c>
      <c r="P171" s="120"/>
      <c r="Q171" s="26">
        <f t="shared" si="4"/>
        <v>45</v>
      </c>
    </row>
    <row r="172" spans="1:17" s="13" customFormat="1" x14ac:dyDescent="0.25">
      <c r="A172" s="119" t="str">
        <f>'2.1'!A172</f>
        <v>MB207758</v>
      </c>
      <c r="B172" s="123" t="str">
        <f>'2.1'!B172</f>
        <v xml:space="preserve">SURAJ G S </v>
      </c>
      <c r="C172" s="119" t="str">
        <f>'2.1'!C172</f>
        <v>B</v>
      </c>
      <c r="D172" s="190">
        <v>4</v>
      </c>
      <c r="E172" s="190"/>
      <c r="F172" s="190">
        <v>4</v>
      </c>
      <c r="G172" s="190"/>
      <c r="H172" s="190">
        <v>4</v>
      </c>
      <c r="I172" s="190"/>
      <c r="J172" s="190">
        <v>4</v>
      </c>
      <c r="K172" s="190">
        <v>7</v>
      </c>
      <c r="L172" s="190">
        <v>8</v>
      </c>
      <c r="M172" s="190"/>
      <c r="N172" s="190">
        <v>8</v>
      </c>
      <c r="O172" s="190">
        <v>12</v>
      </c>
      <c r="P172" s="120"/>
      <c r="Q172" s="26">
        <f t="shared" si="4"/>
        <v>51</v>
      </c>
    </row>
    <row r="173" spans="1:17" s="13" customFormat="1" x14ac:dyDescent="0.25">
      <c r="A173" s="119" t="str">
        <f>'2.1'!A173</f>
        <v>MB207759</v>
      </c>
      <c r="B173" s="123" t="str">
        <f>'2.1'!B173</f>
        <v>SURAJ HS</v>
      </c>
      <c r="C173" s="119" t="str">
        <f>'2.1'!C173</f>
        <v>C</v>
      </c>
      <c r="D173" s="190">
        <v>5</v>
      </c>
      <c r="E173" s="190"/>
      <c r="F173" s="190">
        <v>3</v>
      </c>
      <c r="G173" s="190"/>
      <c r="H173" s="190"/>
      <c r="I173" s="190">
        <v>3</v>
      </c>
      <c r="J173" s="190">
        <v>4</v>
      </c>
      <c r="K173" s="190"/>
      <c r="L173" s="190">
        <v>8</v>
      </c>
      <c r="M173" s="190">
        <v>8</v>
      </c>
      <c r="N173" s="190">
        <v>9</v>
      </c>
      <c r="O173" s="190">
        <v>10</v>
      </c>
      <c r="P173" s="120"/>
      <c r="Q173" s="26">
        <f t="shared" si="4"/>
        <v>50</v>
      </c>
    </row>
    <row r="174" spans="1:17" s="13" customFormat="1" x14ac:dyDescent="0.25">
      <c r="A174" s="119" t="str">
        <f>'2.1'!A174</f>
        <v>MB207760</v>
      </c>
      <c r="B174" s="123" t="str">
        <f>'2.1'!B174</f>
        <v>SURAJ.S.P</v>
      </c>
      <c r="C174" s="119" t="str">
        <f>'2.1'!C174</f>
        <v>C</v>
      </c>
      <c r="D174" s="190">
        <v>5</v>
      </c>
      <c r="E174" s="190"/>
      <c r="F174" s="190">
        <v>4</v>
      </c>
      <c r="G174" s="190"/>
      <c r="H174" s="190">
        <v>5</v>
      </c>
      <c r="I174" s="190">
        <v>3</v>
      </c>
      <c r="J174" s="190">
        <v>4</v>
      </c>
      <c r="K174" s="190"/>
      <c r="L174" s="190">
        <v>8</v>
      </c>
      <c r="M174" s="190">
        <v>9</v>
      </c>
      <c r="N174" s="190">
        <v>9</v>
      </c>
      <c r="O174" s="190">
        <v>10</v>
      </c>
      <c r="P174" s="120"/>
      <c r="Q174" s="26">
        <f t="shared" si="4"/>
        <v>57</v>
      </c>
    </row>
    <row r="175" spans="1:17" s="13" customFormat="1" x14ac:dyDescent="0.25">
      <c r="A175" s="119" t="str">
        <f>'2.1'!A175</f>
        <v>MB207761</v>
      </c>
      <c r="B175" s="123" t="str">
        <f>'2.1'!B175</f>
        <v>SWATI VINAYAK HEGDE</v>
      </c>
      <c r="C175" s="119" t="str">
        <f>'2.1'!C175</f>
        <v>C</v>
      </c>
      <c r="D175" s="190">
        <v>5</v>
      </c>
      <c r="E175" s="190"/>
      <c r="F175" s="190">
        <v>3</v>
      </c>
      <c r="G175" s="190"/>
      <c r="H175" s="190">
        <v>5</v>
      </c>
      <c r="I175" s="190">
        <v>3</v>
      </c>
      <c r="J175" s="190">
        <v>2</v>
      </c>
      <c r="K175" s="190"/>
      <c r="L175" s="190">
        <v>7</v>
      </c>
      <c r="M175" s="190">
        <v>9</v>
      </c>
      <c r="N175" s="190">
        <v>8</v>
      </c>
      <c r="O175" s="190">
        <v>10</v>
      </c>
      <c r="P175" s="120"/>
      <c r="Q175" s="26">
        <f t="shared" si="4"/>
        <v>52</v>
      </c>
    </row>
    <row r="176" spans="1:17" s="13" customFormat="1" x14ac:dyDescent="0.25">
      <c r="A176" s="119" t="str">
        <f>'2.1'!A176</f>
        <v>MB207762</v>
      </c>
      <c r="B176" s="123" t="str">
        <f>'2.1'!B176</f>
        <v>TALWAR PRAVEEN GUDDAPPA</v>
      </c>
      <c r="C176" s="119" t="str">
        <f>'2.1'!C176</f>
        <v>B</v>
      </c>
      <c r="D176" s="190">
        <v>4</v>
      </c>
      <c r="E176" s="190"/>
      <c r="F176" s="190">
        <v>4</v>
      </c>
      <c r="G176" s="190">
        <v>3</v>
      </c>
      <c r="H176" s="190">
        <v>4</v>
      </c>
      <c r="I176" s="190">
        <v>4</v>
      </c>
      <c r="J176" s="190"/>
      <c r="K176" s="190">
        <v>8</v>
      </c>
      <c r="L176" s="190"/>
      <c r="M176" s="190">
        <v>7</v>
      </c>
      <c r="N176" s="190">
        <v>8</v>
      </c>
      <c r="O176" s="190">
        <v>9</v>
      </c>
      <c r="P176" s="120"/>
      <c r="Q176" s="26">
        <f t="shared" si="4"/>
        <v>51</v>
      </c>
    </row>
    <row r="177" spans="1:17" s="13" customFormat="1" x14ac:dyDescent="0.25">
      <c r="A177" s="119" t="str">
        <f>'2.1'!A177</f>
        <v>MB207763</v>
      </c>
      <c r="B177" s="123" t="str">
        <f>'2.1'!B177</f>
        <v>TEJAS ROHIDAS BHANDARI</v>
      </c>
      <c r="C177" s="119" t="str">
        <f>'2.1'!C177</f>
        <v>B</v>
      </c>
      <c r="D177" s="190">
        <v>4</v>
      </c>
      <c r="E177" s="190"/>
      <c r="F177" s="190">
        <v>4</v>
      </c>
      <c r="G177" s="190">
        <v>3</v>
      </c>
      <c r="H177" s="190">
        <v>3</v>
      </c>
      <c r="I177" s="190">
        <v>4</v>
      </c>
      <c r="J177" s="190"/>
      <c r="K177" s="190">
        <v>7</v>
      </c>
      <c r="L177" s="190">
        <v>8</v>
      </c>
      <c r="M177" s="190">
        <v>7</v>
      </c>
      <c r="N177" s="190"/>
      <c r="O177" s="190">
        <v>7</v>
      </c>
      <c r="P177" s="120"/>
      <c r="Q177" s="26">
        <f t="shared" si="4"/>
        <v>47</v>
      </c>
    </row>
    <row r="178" spans="1:17" s="13" customFormat="1" x14ac:dyDescent="0.25">
      <c r="A178" s="119" t="str">
        <f>'2.1'!A178</f>
        <v>MB207764</v>
      </c>
      <c r="B178" s="123" t="str">
        <f>'2.1'!B178</f>
        <v>TEJASHREE R</v>
      </c>
      <c r="C178" s="119" t="str">
        <f>'2.1'!C178</f>
        <v>C</v>
      </c>
      <c r="D178" s="190">
        <v>5</v>
      </c>
      <c r="E178" s="190"/>
      <c r="F178" s="190">
        <v>4</v>
      </c>
      <c r="G178" s="190"/>
      <c r="H178" s="190">
        <v>4</v>
      </c>
      <c r="I178" s="190">
        <v>3</v>
      </c>
      <c r="J178" s="190">
        <v>4</v>
      </c>
      <c r="K178" s="190"/>
      <c r="L178" s="190">
        <v>8</v>
      </c>
      <c r="M178" s="190">
        <v>8</v>
      </c>
      <c r="N178" s="190">
        <v>9</v>
      </c>
      <c r="O178" s="190">
        <v>10</v>
      </c>
      <c r="P178" s="120"/>
      <c r="Q178" s="26">
        <f t="shared" si="4"/>
        <v>55</v>
      </c>
    </row>
    <row r="179" spans="1:17" s="13" customFormat="1" x14ac:dyDescent="0.25">
      <c r="A179" s="119" t="str">
        <f>'2.1'!A179</f>
        <v>MB207765</v>
      </c>
      <c r="B179" s="123" t="str">
        <f>'2.1'!B179</f>
        <v>TEJASHWINI LOKAPURAMATH</v>
      </c>
      <c r="C179" s="119" t="str">
        <f>'2.1'!C179</f>
        <v>C</v>
      </c>
      <c r="D179" s="190">
        <v>5</v>
      </c>
      <c r="E179" s="190"/>
      <c r="F179" s="190">
        <v>4</v>
      </c>
      <c r="G179" s="190"/>
      <c r="H179" s="190">
        <v>5</v>
      </c>
      <c r="I179" s="190">
        <v>4</v>
      </c>
      <c r="J179" s="190">
        <v>4</v>
      </c>
      <c r="K179" s="190"/>
      <c r="L179" s="190">
        <v>7</v>
      </c>
      <c r="M179" s="190">
        <v>9</v>
      </c>
      <c r="N179" s="190">
        <v>8</v>
      </c>
      <c r="O179" s="190">
        <v>10</v>
      </c>
      <c r="P179" s="120"/>
      <c r="Q179" s="26">
        <f t="shared" si="4"/>
        <v>56</v>
      </c>
    </row>
    <row r="180" spans="1:17" s="13" customFormat="1" x14ac:dyDescent="0.25">
      <c r="A180" s="119" t="str">
        <f>'2.1'!A180</f>
        <v>MB207766</v>
      </c>
      <c r="B180" s="123" t="str">
        <f>'2.1'!B180</f>
        <v>TEJASVI GANGADHAR ANGADI</v>
      </c>
      <c r="C180" s="119" t="str">
        <f>'2.1'!C180</f>
        <v>B</v>
      </c>
      <c r="D180" s="190">
        <v>4</v>
      </c>
      <c r="E180" s="190">
        <v>4</v>
      </c>
      <c r="F180" s="190">
        <v>3</v>
      </c>
      <c r="G180" s="190">
        <v>4</v>
      </c>
      <c r="H180" s="190">
        <v>3</v>
      </c>
      <c r="I180" s="190"/>
      <c r="J180" s="190"/>
      <c r="K180" s="190"/>
      <c r="L180" s="190">
        <v>8</v>
      </c>
      <c r="M180" s="190">
        <v>8</v>
      </c>
      <c r="N180" s="190">
        <v>8</v>
      </c>
      <c r="O180" s="190">
        <v>12</v>
      </c>
      <c r="P180" s="120"/>
      <c r="Q180" s="26">
        <f t="shared" si="4"/>
        <v>54</v>
      </c>
    </row>
    <row r="181" spans="1:17" s="13" customFormat="1" x14ac:dyDescent="0.25">
      <c r="A181" s="119" t="str">
        <f>'2.1'!A181</f>
        <v>MB207767</v>
      </c>
      <c r="B181" s="123" t="str">
        <f>'2.1'!B181</f>
        <v>TEJASWINI PRASANNA HEGDE</v>
      </c>
      <c r="C181" s="119" t="str">
        <f>'2.1'!C181</f>
        <v>C</v>
      </c>
      <c r="D181" s="190">
        <v>5</v>
      </c>
      <c r="E181" s="190"/>
      <c r="F181" s="190">
        <v>3</v>
      </c>
      <c r="G181" s="190"/>
      <c r="H181" s="190"/>
      <c r="I181" s="190">
        <v>3</v>
      </c>
      <c r="J181" s="190">
        <v>4</v>
      </c>
      <c r="K181" s="190"/>
      <c r="L181" s="190">
        <v>8</v>
      </c>
      <c r="M181" s="190">
        <v>8</v>
      </c>
      <c r="N181" s="190">
        <v>9</v>
      </c>
      <c r="O181" s="190">
        <v>10</v>
      </c>
      <c r="P181" s="120"/>
      <c r="Q181" s="26">
        <f t="shared" si="4"/>
        <v>50</v>
      </c>
    </row>
    <row r="182" spans="1:17" s="13" customFormat="1" x14ac:dyDescent="0.25">
      <c r="A182" s="181" t="str">
        <f>'2.1'!A182</f>
        <v>MB207768</v>
      </c>
      <c r="B182" s="182" t="str">
        <f>'2.1'!B182</f>
        <v>THEJASVITA J</v>
      </c>
      <c r="C182" s="181" t="str">
        <f>'2.1'!C182</f>
        <v>C</v>
      </c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84"/>
      <c r="Q182" s="185">
        <f t="shared" si="4"/>
        <v>0</v>
      </c>
    </row>
    <row r="183" spans="1:17" s="13" customFormat="1" x14ac:dyDescent="0.25">
      <c r="A183" s="119" t="str">
        <f>'2.1'!A183</f>
        <v>MB207769</v>
      </c>
      <c r="B183" s="123" t="str">
        <f>'2.1'!B183</f>
        <v>TRIPURESH TIWARI</v>
      </c>
      <c r="C183" s="119" t="str">
        <f>'2.1'!C183</f>
        <v>C</v>
      </c>
      <c r="D183" s="190">
        <v>5</v>
      </c>
      <c r="E183" s="190"/>
      <c r="F183" s="190">
        <v>4</v>
      </c>
      <c r="G183" s="190"/>
      <c r="H183" s="190">
        <v>5</v>
      </c>
      <c r="I183" s="190">
        <v>3</v>
      </c>
      <c r="J183" s="190">
        <v>4</v>
      </c>
      <c r="K183" s="190"/>
      <c r="L183" s="190">
        <v>8</v>
      </c>
      <c r="M183" s="190">
        <v>8</v>
      </c>
      <c r="N183" s="190">
        <v>9</v>
      </c>
      <c r="O183" s="190">
        <v>10</v>
      </c>
      <c r="P183" s="120"/>
      <c r="Q183" s="26">
        <f t="shared" si="4"/>
        <v>56</v>
      </c>
    </row>
    <row r="184" spans="1:17" s="13" customFormat="1" x14ac:dyDescent="0.25">
      <c r="A184" s="119" t="str">
        <f>'2.1'!A184</f>
        <v>MB207770</v>
      </c>
      <c r="B184" s="123" t="str">
        <f>'2.1'!B184</f>
        <v>TRIVADAN M HEGDE</v>
      </c>
      <c r="C184" s="119" t="str">
        <f>'2.1'!C184</f>
        <v>C</v>
      </c>
      <c r="D184" s="190">
        <v>5</v>
      </c>
      <c r="E184" s="190"/>
      <c r="F184" s="190"/>
      <c r="G184" s="190">
        <v>5</v>
      </c>
      <c r="H184" s="190">
        <v>5</v>
      </c>
      <c r="I184" s="190">
        <v>5</v>
      </c>
      <c r="J184" s="190">
        <v>3</v>
      </c>
      <c r="K184" s="190">
        <v>8</v>
      </c>
      <c r="L184" s="190"/>
      <c r="M184" s="190">
        <v>8</v>
      </c>
      <c r="N184" s="190">
        <v>9</v>
      </c>
      <c r="O184" s="190">
        <v>10</v>
      </c>
      <c r="P184" s="120"/>
      <c r="Q184" s="26">
        <f t="shared" si="4"/>
        <v>58</v>
      </c>
    </row>
    <row r="185" spans="1:17" s="13" customFormat="1" x14ac:dyDescent="0.25">
      <c r="A185" s="119" t="str">
        <f>'2.1'!A185</f>
        <v>MB207771</v>
      </c>
      <c r="B185" s="123" t="str">
        <f>'2.1'!B185</f>
        <v>ULLAS SHRIPAD SHET</v>
      </c>
      <c r="C185" s="119" t="str">
        <f>'2.1'!C185</f>
        <v>C</v>
      </c>
      <c r="D185" s="190">
        <v>5</v>
      </c>
      <c r="E185" s="190"/>
      <c r="F185" s="190">
        <v>5</v>
      </c>
      <c r="G185" s="190"/>
      <c r="H185" s="190">
        <v>5</v>
      </c>
      <c r="I185" s="190">
        <v>4</v>
      </c>
      <c r="J185" s="190">
        <v>4</v>
      </c>
      <c r="K185" s="190"/>
      <c r="L185" s="190">
        <v>9</v>
      </c>
      <c r="M185" s="190">
        <v>9</v>
      </c>
      <c r="N185" s="190">
        <v>9</v>
      </c>
      <c r="O185" s="190">
        <v>11</v>
      </c>
      <c r="P185" s="120"/>
      <c r="Q185" s="26">
        <f t="shared" si="4"/>
        <v>61</v>
      </c>
    </row>
    <row r="186" spans="1:17" s="13" customFormat="1" x14ac:dyDescent="0.25">
      <c r="A186" s="119" t="str">
        <f>'2.1'!A186</f>
        <v>MB207772</v>
      </c>
      <c r="B186" s="123" t="str">
        <f>'2.1'!B186</f>
        <v>VAIBHAV MALAVIYA</v>
      </c>
      <c r="C186" s="119" t="str">
        <f>'2.1'!C186</f>
        <v>C</v>
      </c>
      <c r="D186" s="190">
        <v>3</v>
      </c>
      <c r="E186" s="190">
        <v>5</v>
      </c>
      <c r="F186" s="190">
        <v>4</v>
      </c>
      <c r="G186" s="190">
        <v>5</v>
      </c>
      <c r="H186" s="190">
        <v>5</v>
      </c>
      <c r="I186" s="190"/>
      <c r="J186" s="190"/>
      <c r="K186" s="190">
        <v>9</v>
      </c>
      <c r="L186" s="190">
        <v>8</v>
      </c>
      <c r="M186" s="190">
        <v>8</v>
      </c>
      <c r="N186" s="190"/>
      <c r="O186" s="190">
        <v>10</v>
      </c>
      <c r="P186" s="120"/>
      <c r="Q186" s="26">
        <f t="shared" si="4"/>
        <v>57</v>
      </c>
    </row>
    <row r="187" spans="1:17" s="13" customFormat="1" x14ac:dyDescent="0.25">
      <c r="A187" s="119" t="str">
        <f>'2.1'!A187</f>
        <v>MB207773</v>
      </c>
      <c r="B187" s="123" t="str">
        <f>'2.1'!B187</f>
        <v>VARSHA BIRADAR</v>
      </c>
      <c r="C187" s="119" t="str">
        <f>'2.1'!C187</f>
        <v>C</v>
      </c>
      <c r="D187" s="190">
        <v>5</v>
      </c>
      <c r="E187" s="190"/>
      <c r="F187" s="190">
        <v>4</v>
      </c>
      <c r="G187" s="190"/>
      <c r="H187" s="190">
        <v>5</v>
      </c>
      <c r="I187" s="190">
        <v>4</v>
      </c>
      <c r="J187" s="190">
        <v>4</v>
      </c>
      <c r="K187" s="190"/>
      <c r="L187" s="190">
        <v>9</v>
      </c>
      <c r="M187" s="190">
        <v>8</v>
      </c>
      <c r="N187" s="190">
        <v>9</v>
      </c>
      <c r="O187" s="190">
        <v>10</v>
      </c>
      <c r="P187" s="120"/>
      <c r="Q187" s="26">
        <f t="shared" si="4"/>
        <v>58</v>
      </c>
    </row>
    <row r="188" spans="1:17" s="13" customFormat="1" x14ac:dyDescent="0.25">
      <c r="A188" s="119" t="str">
        <f>'2.1'!A188</f>
        <v>MB207774</v>
      </c>
      <c r="B188" s="123" t="str">
        <f>'2.1'!B188</f>
        <v>VARSHA K</v>
      </c>
      <c r="C188" s="119" t="str">
        <f>'2.1'!C188</f>
        <v>A</v>
      </c>
      <c r="D188" s="190">
        <v>4</v>
      </c>
      <c r="E188" s="190">
        <v>5</v>
      </c>
      <c r="F188" s="190">
        <v>4</v>
      </c>
      <c r="G188" s="190">
        <v>4</v>
      </c>
      <c r="H188" s="190">
        <v>5</v>
      </c>
      <c r="I188" s="190"/>
      <c r="J188" s="190"/>
      <c r="K188" s="190"/>
      <c r="L188" s="190">
        <v>8</v>
      </c>
      <c r="M188" s="190">
        <v>8</v>
      </c>
      <c r="N188" s="190">
        <v>8</v>
      </c>
      <c r="O188" s="190">
        <v>12</v>
      </c>
      <c r="P188" s="120"/>
      <c r="Q188" s="26">
        <f t="shared" si="4"/>
        <v>58</v>
      </c>
    </row>
    <row r="189" spans="1:17" s="13" customFormat="1" x14ac:dyDescent="0.25">
      <c r="A189" s="119" t="str">
        <f>'2.1'!A189</f>
        <v>MB207775</v>
      </c>
      <c r="B189" s="123" t="str">
        <f>'2.1'!B189</f>
        <v>VELUGU SUJANI KRISHNA</v>
      </c>
      <c r="C189" s="119" t="str">
        <f>'2.1'!C189</f>
        <v>C</v>
      </c>
      <c r="D189" s="190">
        <v>5</v>
      </c>
      <c r="E189" s="190"/>
      <c r="F189" s="190">
        <v>4</v>
      </c>
      <c r="G189" s="190"/>
      <c r="H189" s="190">
        <v>5</v>
      </c>
      <c r="I189" s="190">
        <v>4</v>
      </c>
      <c r="J189" s="190">
        <v>4</v>
      </c>
      <c r="K189" s="190"/>
      <c r="L189" s="190">
        <v>8</v>
      </c>
      <c r="M189" s="190">
        <v>9</v>
      </c>
      <c r="N189" s="190">
        <v>9</v>
      </c>
      <c r="O189" s="190">
        <v>10</v>
      </c>
      <c r="P189" s="120"/>
      <c r="Q189" s="26">
        <f t="shared" si="4"/>
        <v>58</v>
      </c>
    </row>
    <row r="190" spans="1:17" s="13" customFormat="1" x14ac:dyDescent="0.25">
      <c r="A190" s="119" t="str">
        <f>'2.1'!A190</f>
        <v>MB207776</v>
      </c>
      <c r="B190" s="123" t="str">
        <f>'2.1'!B190</f>
        <v>VIKAS SETH</v>
      </c>
      <c r="C190" s="119" t="str">
        <f>'2.1'!C190</f>
        <v>B</v>
      </c>
      <c r="D190" s="190">
        <v>4</v>
      </c>
      <c r="E190" s="190"/>
      <c r="F190" s="190">
        <v>4</v>
      </c>
      <c r="G190" s="190">
        <v>3</v>
      </c>
      <c r="H190" s="190">
        <v>4</v>
      </c>
      <c r="I190" s="190">
        <v>4</v>
      </c>
      <c r="J190" s="190"/>
      <c r="K190" s="190"/>
      <c r="L190" s="190">
        <v>8</v>
      </c>
      <c r="M190" s="190">
        <v>8</v>
      </c>
      <c r="N190" s="190">
        <v>7</v>
      </c>
      <c r="O190" s="190">
        <v>9</v>
      </c>
      <c r="P190" s="120"/>
      <c r="Q190" s="26">
        <f t="shared" si="4"/>
        <v>51</v>
      </c>
    </row>
    <row r="191" spans="1:17" s="13" customFormat="1" x14ac:dyDescent="0.25">
      <c r="A191" s="119" t="str">
        <f>'2.1'!A191</f>
        <v>MB207777</v>
      </c>
      <c r="B191" s="123" t="str">
        <f>'2.1'!B191</f>
        <v>VINAY KUMAR G S</v>
      </c>
      <c r="C191" s="119" t="str">
        <f>'2.1'!C191</f>
        <v>C</v>
      </c>
      <c r="D191" s="190">
        <v>3</v>
      </c>
      <c r="E191" s="190">
        <v>3</v>
      </c>
      <c r="F191" s="190">
        <v>5</v>
      </c>
      <c r="G191" s="190">
        <v>5</v>
      </c>
      <c r="H191" s="190">
        <v>3</v>
      </c>
      <c r="I191" s="190"/>
      <c r="J191" s="190"/>
      <c r="K191" s="190"/>
      <c r="L191" s="190">
        <v>4</v>
      </c>
      <c r="M191" s="190">
        <v>4</v>
      </c>
      <c r="N191" s="190"/>
      <c r="O191" s="190">
        <v>13</v>
      </c>
      <c r="P191" s="120"/>
      <c r="Q191" s="26">
        <f t="shared" si="4"/>
        <v>40</v>
      </c>
    </row>
    <row r="192" spans="1:17" s="13" customFormat="1" x14ac:dyDescent="0.25">
      <c r="A192" s="119" t="str">
        <f>'2.1'!A192</f>
        <v>MB207778</v>
      </c>
      <c r="B192" s="123" t="str">
        <f>'2.1'!B192</f>
        <v>VINAYAK GOLIHALLI</v>
      </c>
      <c r="C192" s="119" t="str">
        <f>'2.1'!C192</f>
        <v>B</v>
      </c>
      <c r="D192" s="190">
        <v>3</v>
      </c>
      <c r="E192" s="190">
        <v>4</v>
      </c>
      <c r="F192" s="190">
        <v>4</v>
      </c>
      <c r="G192" s="190"/>
      <c r="H192" s="190">
        <v>4</v>
      </c>
      <c r="I192" s="190"/>
      <c r="J192" s="190"/>
      <c r="K192" s="190"/>
      <c r="L192" s="190">
        <v>6</v>
      </c>
      <c r="M192" s="190">
        <v>6</v>
      </c>
      <c r="N192" s="190">
        <v>8</v>
      </c>
      <c r="O192" s="190">
        <v>11</v>
      </c>
      <c r="P192" s="120"/>
      <c r="Q192" s="26">
        <f t="shared" si="4"/>
        <v>46</v>
      </c>
    </row>
    <row r="193" spans="1:17" s="13" customFormat="1" x14ac:dyDescent="0.25">
      <c r="A193" s="119" t="str">
        <f>'2.1'!A193</f>
        <v>MB207779</v>
      </c>
      <c r="B193" s="123" t="str">
        <f>'2.1'!B193</f>
        <v>VINAYAK SUBRAY BHAT</v>
      </c>
      <c r="C193" s="119" t="str">
        <f>'2.1'!C193</f>
        <v>C</v>
      </c>
      <c r="D193" s="190">
        <v>5</v>
      </c>
      <c r="E193" s="190"/>
      <c r="F193" s="190"/>
      <c r="G193" s="190">
        <v>5</v>
      </c>
      <c r="H193" s="190">
        <v>5</v>
      </c>
      <c r="I193" s="190">
        <v>5</v>
      </c>
      <c r="J193" s="190">
        <v>5</v>
      </c>
      <c r="K193" s="190">
        <v>9</v>
      </c>
      <c r="L193" s="190"/>
      <c r="M193" s="190">
        <v>9</v>
      </c>
      <c r="N193" s="190">
        <v>8</v>
      </c>
      <c r="O193" s="190">
        <v>10</v>
      </c>
      <c r="P193" s="120"/>
      <c r="Q193" s="26">
        <f t="shared" si="4"/>
        <v>61</v>
      </c>
    </row>
    <row r="194" spans="1:17" s="13" customFormat="1" x14ac:dyDescent="0.25">
      <c r="A194" s="119" t="str">
        <f>'2.1'!A194</f>
        <v>MB207780</v>
      </c>
      <c r="B194" s="123" t="str">
        <f>'2.1'!B194</f>
        <v xml:space="preserve">YASHASWINI V </v>
      </c>
      <c r="C194" s="119" t="str">
        <f>'2.1'!C194</f>
        <v>B</v>
      </c>
      <c r="D194" s="190">
        <v>4</v>
      </c>
      <c r="E194" s="190">
        <v>4</v>
      </c>
      <c r="F194" s="190">
        <v>4</v>
      </c>
      <c r="G194" s="190"/>
      <c r="H194" s="190"/>
      <c r="I194" s="190">
        <v>4</v>
      </c>
      <c r="J194" s="190">
        <v>4</v>
      </c>
      <c r="K194" s="190"/>
      <c r="L194" s="190">
        <v>8</v>
      </c>
      <c r="M194" s="190">
        <v>8</v>
      </c>
      <c r="N194" s="190">
        <v>8</v>
      </c>
      <c r="O194" s="190">
        <v>12</v>
      </c>
      <c r="P194" s="120"/>
      <c r="Q194" s="26">
        <f t="shared" si="4"/>
        <v>56</v>
      </c>
    </row>
    <row r="195" spans="1:17" s="13" customFormat="1" ht="15.75" x14ac:dyDescent="0.25">
      <c r="A195" s="136" t="s">
        <v>48</v>
      </c>
      <c r="B195" s="137"/>
      <c r="C195" s="138"/>
      <c r="D195" s="34">
        <f t="shared" ref="D195:O195" si="5">COUNTA(D15:D194)</f>
        <v>171</v>
      </c>
      <c r="E195" s="35">
        <f t="shared" si="5"/>
        <v>46</v>
      </c>
      <c r="F195" s="35">
        <f t="shared" si="5"/>
        <v>158</v>
      </c>
      <c r="G195" s="35">
        <f t="shared" si="5"/>
        <v>63</v>
      </c>
      <c r="H195" s="35">
        <f t="shared" si="5"/>
        <v>158</v>
      </c>
      <c r="I195" s="35">
        <f t="shared" si="5"/>
        <v>125</v>
      </c>
      <c r="J195" s="35">
        <f t="shared" si="5"/>
        <v>126</v>
      </c>
      <c r="K195" s="35">
        <f t="shared" si="5"/>
        <v>40</v>
      </c>
      <c r="L195" s="35">
        <f t="shared" si="5"/>
        <v>159</v>
      </c>
      <c r="M195" s="35">
        <f t="shared" si="5"/>
        <v>161</v>
      </c>
      <c r="N195" s="35">
        <f t="shared" si="5"/>
        <v>159</v>
      </c>
      <c r="O195" s="35">
        <f t="shared" si="5"/>
        <v>170</v>
      </c>
      <c r="P195" s="36">
        <f>COUNT(P15:P194)</f>
        <v>0</v>
      </c>
      <c r="Q195" s="26"/>
    </row>
    <row r="196" spans="1:17" s="13" customFormat="1" ht="15.75" x14ac:dyDescent="0.25">
      <c r="A196" s="136" t="s">
        <v>4</v>
      </c>
      <c r="B196" s="137"/>
      <c r="C196" s="138"/>
      <c r="D196" s="44">
        <f t="shared" ref="D196:P196" si="6">COUNTIF(D15:D194,"&gt;"&amp;D14)</f>
        <v>155</v>
      </c>
      <c r="E196" s="45">
        <f t="shared" si="6"/>
        <v>36</v>
      </c>
      <c r="F196" s="45">
        <f t="shared" si="6"/>
        <v>124</v>
      </c>
      <c r="G196" s="45">
        <f t="shared" si="6"/>
        <v>45</v>
      </c>
      <c r="H196" s="45">
        <f t="shared" si="6"/>
        <v>147</v>
      </c>
      <c r="I196" s="45">
        <f t="shared" si="6"/>
        <v>83</v>
      </c>
      <c r="J196" s="45">
        <f t="shared" si="6"/>
        <v>103</v>
      </c>
      <c r="K196" s="45">
        <f t="shared" si="6"/>
        <v>38</v>
      </c>
      <c r="L196" s="45">
        <f t="shared" si="6"/>
        <v>149</v>
      </c>
      <c r="M196" s="45">
        <f t="shared" si="6"/>
        <v>153</v>
      </c>
      <c r="N196" s="45">
        <f t="shared" si="6"/>
        <v>150</v>
      </c>
      <c r="O196" s="45">
        <f t="shared" si="6"/>
        <v>148</v>
      </c>
      <c r="P196" s="27">
        <f t="shared" si="6"/>
        <v>0</v>
      </c>
      <c r="Q196" s="26"/>
    </row>
    <row r="197" spans="1:17" s="13" customFormat="1" ht="15.75" x14ac:dyDescent="0.25">
      <c r="A197" s="136" t="s">
        <v>53</v>
      </c>
      <c r="B197" s="137"/>
      <c r="C197" s="138"/>
      <c r="D197" s="44">
        <f t="shared" ref="D197:O197" si="7">ROUND(D196*100/D195,0)</f>
        <v>91</v>
      </c>
      <c r="E197" s="44">
        <f t="shared" si="7"/>
        <v>78</v>
      </c>
      <c r="F197" s="45">
        <f t="shared" si="7"/>
        <v>78</v>
      </c>
      <c r="G197" s="45">
        <f t="shared" si="7"/>
        <v>71</v>
      </c>
      <c r="H197" s="45">
        <f t="shared" si="7"/>
        <v>93</v>
      </c>
      <c r="I197" s="45">
        <f t="shared" si="7"/>
        <v>66</v>
      </c>
      <c r="J197" s="45">
        <f t="shared" si="7"/>
        <v>82</v>
      </c>
      <c r="K197" s="45">
        <f t="shared" si="7"/>
        <v>95</v>
      </c>
      <c r="L197" s="45">
        <f t="shared" si="7"/>
        <v>94</v>
      </c>
      <c r="M197" s="45">
        <f t="shared" si="7"/>
        <v>95</v>
      </c>
      <c r="N197" s="45">
        <f t="shared" si="7"/>
        <v>94</v>
      </c>
      <c r="O197" s="45">
        <f t="shared" si="7"/>
        <v>87</v>
      </c>
      <c r="P197" s="27" t="e">
        <f>ROUND(P196*100/P195,0)</f>
        <v>#DIV/0!</v>
      </c>
      <c r="Q197" s="26"/>
    </row>
    <row r="198" spans="1:17" s="13" customFormat="1" x14ac:dyDescent="0.25">
      <c r="A198" s="142" t="s">
        <v>14</v>
      </c>
      <c r="B198" s="143"/>
      <c r="C198" s="144"/>
      <c r="D198" s="44" t="str">
        <f>IF(D197&gt;=80,"3",IF(D197&gt;=70,"2",IF(D197&gt;=60,"1","-")))</f>
        <v>3</v>
      </c>
      <c r="E198" s="45" t="str">
        <f t="shared" ref="E198:P198" si="8">IF(E197&gt;=80,"3",IF(E197&gt;=70,"2",IF(E197&gt;=60,"1","-")))</f>
        <v>2</v>
      </c>
      <c r="F198" s="45" t="str">
        <f t="shared" si="8"/>
        <v>2</v>
      </c>
      <c r="G198" s="45" t="str">
        <f t="shared" si="8"/>
        <v>2</v>
      </c>
      <c r="H198" s="45" t="str">
        <f t="shared" si="8"/>
        <v>3</v>
      </c>
      <c r="I198" s="45" t="str">
        <f t="shared" si="8"/>
        <v>1</v>
      </c>
      <c r="J198" s="45" t="str">
        <f t="shared" si="8"/>
        <v>3</v>
      </c>
      <c r="K198" s="45" t="str">
        <f t="shared" si="8"/>
        <v>3</v>
      </c>
      <c r="L198" s="45" t="str">
        <f t="shared" si="8"/>
        <v>3</v>
      </c>
      <c r="M198" s="45" t="str">
        <f t="shared" si="8"/>
        <v>3</v>
      </c>
      <c r="N198" s="45" t="str">
        <f t="shared" si="8"/>
        <v>3</v>
      </c>
      <c r="O198" s="45" t="str">
        <f t="shared" si="8"/>
        <v>3</v>
      </c>
      <c r="P198" s="27" t="e">
        <f t="shared" si="8"/>
        <v>#DIV/0!</v>
      </c>
      <c r="Q198" s="26"/>
    </row>
    <row r="199" spans="1:17" s="13" customFormat="1" x14ac:dyDescent="0.25">
      <c r="A199" s="9"/>
      <c r="B199" s="9"/>
      <c r="C199" s="9"/>
      <c r="D199" s="22" t="s">
        <v>1</v>
      </c>
      <c r="E199" s="22" t="s">
        <v>1</v>
      </c>
      <c r="F199" s="22" t="s">
        <v>2</v>
      </c>
      <c r="G199" s="22" t="s">
        <v>0</v>
      </c>
      <c r="H199" s="22" t="s">
        <v>61</v>
      </c>
      <c r="I199" s="22" t="s">
        <v>3</v>
      </c>
      <c r="J199" s="22" t="s">
        <v>0</v>
      </c>
      <c r="K199" s="22" t="s">
        <v>2</v>
      </c>
      <c r="L199" s="22" t="s">
        <v>3</v>
      </c>
      <c r="M199" s="22" t="s">
        <v>61</v>
      </c>
      <c r="N199" s="22" t="s">
        <v>3</v>
      </c>
      <c r="O199" s="22" t="s">
        <v>1</v>
      </c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45"/>
      <c r="H200" s="146"/>
      <c r="I200" s="128" t="s">
        <v>15</v>
      </c>
      <c r="J200" s="129"/>
      <c r="K200" s="14" t="s">
        <v>18</v>
      </c>
      <c r="L200" s="14"/>
      <c r="M200" s="15"/>
      <c r="N200" s="15"/>
      <c r="O200" s="16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26" t="s">
        <v>16</v>
      </c>
      <c r="H201" s="127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26" t="s">
        <v>31</v>
      </c>
      <c r="H202" s="127"/>
      <c r="I202" s="22">
        <f>AVERAGE(G197,J197)</f>
        <v>76.5</v>
      </c>
      <c r="J202" s="45" t="str">
        <f>IF(I202&gt;=80,"3",IF(I202&gt;=70,"2",IF(I202&gt;=60,"1",IF(I202&lt;=59,"-"))))</f>
        <v>2</v>
      </c>
      <c r="K202" s="45" t="e">
        <f>(I202*0.3)+($P$197*0.7)</f>
        <v>#DIV/0!</v>
      </c>
      <c r="L202" s="45" t="e">
        <f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26" t="s">
        <v>32</v>
      </c>
      <c r="H203" s="127"/>
      <c r="I203" s="38">
        <f>AVERAGE(E197,O197)</f>
        <v>82.5</v>
      </c>
      <c r="J203" s="45" t="str">
        <f>IF(I203&gt;=80,"3",IF(I203&gt;=70,"2",IF(I203&gt;=60,"1",IF(I203&gt;=59,"-"))))</f>
        <v>3</v>
      </c>
      <c r="K203" s="45" t="e">
        <f t="shared" ref="K203:K206" si="9">(I203*0.3)+($P$197*0.7)</f>
        <v>#DIV/0!</v>
      </c>
      <c r="L203" s="45" t="e">
        <f>IF(K203&gt;=80,"3",IF(K203&gt;=70,"2",IF(K203&gt;=60,"1",IF(K203&lt;59,"-"))))</f>
        <v>#DIV/0!</v>
      </c>
      <c r="M203" s="21"/>
      <c r="N203" s="21"/>
      <c r="O203" s="17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26" t="s">
        <v>33</v>
      </c>
      <c r="H204" s="127"/>
      <c r="I204" s="22">
        <f>AVERAGE(F197,K197)</f>
        <v>86.5</v>
      </c>
      <c r="J204" s="45" t="str">
        <f t="shared" ref="J204:J206" si="10">IF(I204&gt;=80,"3",IF(I204&gt;=70,"2",IF(I204&gt;=60,"1",IF(I204&lt;=59,"-"))))</f>
        <v>3</v>
      </c>
      <c r="K204" s="45" t="e">
        <f t="shared" si="9"/>
        <v>#DIV/0!</v>
      </c>
      <c r="L204" s="45" t="e">
        <f>IF(K204&gt;=80,"3",IF(K204&gt;=70,"2",IF(K204&gt;=60,"1",IF(K204&lt;59,"-"))))</f>
        <v>#DIV/0!</v>
      </c>
      <c r="M204" s="21"/>
      <c r="N204" s="21"/>
      <c r="O204" s="17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26" t="s">
        <v>34</v>
      </c>
      <c r="H205" s="127"/>
      <c r="I205" s="22">
        <f>AVERAGE(I197,L197,N197)</f>
        <v>84.666666666666671</v>
      </c>
      <c r="J205" s="45" t="str">
        <f t="shared" si="10"/>
        <v>3</v>
      </c>
      <c r="K205" s="45" t="e">
        <f t="shared" si="9"/>
        <v>#DIV/0!</v>
      </c>
      <c r="L205" s="45" t="e">
        <f>IF(K205&gt;=80,"3",IF(K205&gt;=70,"2",IF(K205&gt;=60,"1",IF(K205&lt;59,"-"))))</f>
        <v>#DIV/0!</v>
      </c>
      <c r="M205" s="21"/>
      <c r="N205" s="21"/>
      <c r="O205" s="17"/>
      <c r="Q205" s="10"/>
    </row>
    <row r="206" spans="1:17" s="13" customFormat="1" ht="20.25" x14ac:dyDescent="0.3">
      <c r="A206" s="9"/>
      <c r="B206" s="9"/>
      <c r="C206" s="9"/>
      <c r="D206" s="10"/>
      <c r="E206" s="10"/>
      <c r="F206" s="10"/>
      <c r="G206" s="126" t="s">
        <v>62</v>
      </c>
      <c r="H206" s="127"/>
      <c r="I206" s="22">
        <f>AVERAGE(H197,M197)</f>
        <v>94</v>
      </c>
      <c r="J206" s="61" t="str">
        <f t="shared" si="10"/>
        <v>3</v>
      </c>
      <c r="K206" s="61" t="e">
        <f t="shared" si="9"/>
        <v>#DIV/0!</v>
      </c>
      <c r="L206" s="61" t="e">
        <f>IF(K206&gt;=80,"3",IF(K206&gt;=70,"2",IF(K206&gt;=60,"1",IF(K206&lt;59,"-"))))</f>
        <v>#DIV/0!</v>
      </c>
      <c r="M206" s="10"/>
      <c r="N206" s="10"/>
      <c r="O206" s="10"/>
      <c r="Q206" s="10"/>
    </row>
  </sheetData>
  <mergeCells count="31">
    <mergeCell ref="N6:Q6"/>
    <mergeCell ref="D8:O8"/>
    <mergeCell ref="A1:Q1"/>
    <mergeCell ref="A2:Q2"/>
    <mergeCell ref="A3:Q3"/>
    <mergeCell ref="A4:Q4"/>
    <mergeCell ref="A5:C5"/>
    <mergeCell ref="D5:H5"/>
    <mergeCell ref="J5:L5"/>
    <mergeCell ref="M5:N5"/>
    <mergeCell ref="O5:P5"/>
    <mergeCell ref="D6:J6"/>
    <mergeCell ref="A13:C13"/>
    <mergeCell ref="A195:C195"/>
    <mergeCell ref="A196:C196"/>
    <mergeCell ref="A197:C197"/>
    <mergeCell ref="A198:C198"/>
    <mergeCell ref="A10:C10"/>
    <mergeCell ref="D10:J10"/>
    <mergeCell ref="K10:N10"/>
    <mergeCell ref="A11:C11"/>
    <mergeCell ref="A12:C12"/>
    <mergeCell ref="G206:H206"/>
    <mergeCell ref="D9:O9"/>
    <mergeCell ref="G201:H201"/>
    <mergeCell ref="G202:H202"/>
    <mergeCell ref="G203:H203"/>
    <mergeCell ref="G204:H204"/>
    <mergeCell ref="G205:H205"/>
    <mergeCell ref="I200:J200"/>
    <mergeCell ref="G200:H200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L1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50" t="s">
        <v>77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3" x14ac:dyDescent="0.25">
      <c r="C3" s="76"/>
      <c r="D3" s="76" t="s">
        <v>15</v>
      </c>
      <c r="E3" s="76"/>
      <c r="F3" s="76" t="s">
        <v>18</v>
      </c>
      <c r="G3" s="76"/>
    </row>
    <row r="4" spans="1:13" x14ac:dyDescent="0.25">
      <c r="C4" s="77" t="s">
        <v>16</v>
      </c>
      <c r="D4" s="76" t="s">
        <v>17</v>
      </c>
      <c r="E4" s="76" t="s">
        <v>14</v>
      </c>
      <c r="F4" s="76" t="s">
        <v>17</v>
      </c>
      <c r="G4" s="76" t="s">
        <v>14</v>
      </c>
    </row>
    <row r="5" spans="1:13" x14ac:dyDescent="0.25">
      <c r="C5" s="77" t="s">
        <v>0</v>
      </c>
      <c r="D5" s="29">
        <f>'2.3'!I202</f>
        <v>76.5</v>
      </c>
      <c r="E5" s="29" t="str">
        <f>'2.3'!J202</f>
        <v>2</v>
      </c>
      <c r="F5" s="29" t="e">
        <f>'2.3'!K202</f>
        <v>#DIV/0!</v>
      </c>
      <c r="G5" s="29" t="e">
        <f>'2.3'!L202</f>
        <v>#DIV/0!</v>
      </c>
    </row>
    <row r="6" spans="1:13" x14ac:dyDescent="0.25">
      <c r="C6" s="77" t="s">
        <v>1</v>
      </c>
      <c r="D6" s="29">
        <f>'2.3'!I203</f>
        <v>82.5</v>
      </c>
      <c r="E6" s="29" t="str">
        <f>'2.3'!J203</f>
        <v>3</v>
      </c>
      <c r="F6" s="29" t="e">
        <f>'2.3'!K203</f>
        <v>#DIV/0!</v>
      </c>
      <c r="G6" s="29" t="e">
        <f>'2.3'!L203</f>
        <v>#DIV/0!</v>
      </c>
    </row>
    <row r="7" spans="1:13" x14ac:dyDescent="0.25">
      <c r="C7" s="77" t="s">
        <v>2</v>
      </c>
      <c r="D7" s="29">
        <f>'2.3'!I204</f>
        <v>86.5</v>
      </c>
      <c r="E7" s="29" t="str">
        <f>'2.3'!J204</f>
        <v>3</v>
      </c>
      <c r="F7" s="29" t="e">
        <f>'2.3'!K204</f>
        <v>#DIV/0!</v>
      </c>
      <c r="G7" s="29" t="e">
        <f>'2.3'!L204</f>
        <v>#DIV/0!</v>
      </c>
    </row>
    <row r="8" spans="1:13" x14ac:dyDescent="0.25">
      <c r="C8" s="77" t="s">
        <v>3</v>
      </c>
      <c r="D8" s="29">
        <f>'2.3'!I205</f>
        <v>84.666666666666671</v>
      </c>
      <c r="E8" s="29" t="str">
        <f>'2.3'!J205</f>
        <v>3</v>
      </c>
      <c r="F8" s="29" t="e">
        <f>'2.3'!K205</f>
        <v>#DIV/0!</v>
      </c>
      <c r="G8" s="29" t="e">
        <f>'2.3'!L205</f>
        <v>#DIV/0!</v>
      </c>
    </row>
    <row r="9" spans="1:13" x14ac:dyDescent="0.25">
      <c r="C9" s="77" t="s">
        <v>61</v>
      </c>
      <c r="D9" s="29">
        <f>'2.3'!I206</f>
        <v>94</v>
      </c>
      <c r="E9" s="29" t="str">
        <f>'2.3'!J206</f>
        <v>3</v>
      </c>
      <c r="F9" s="29" t="e">
        <f>'2.3'!K206</f>
        <v>#DIV/0!</v>
      </c>
      <c r="G9" s="29" t="e">
        <f>'2.3'!L206</f>
        <v>#DIV/0!</v>
      </c>
    </row>
    <row r="12" spans="1:13" ht="15.75" thickBot="1" x14ac:dyDescent="0.3">
      <c r="B12" s="78"/>
      <c r="C12" s="79" t="s">
        <v>6</v>
      </c>
      <c r="D12" s="79" t="s">
        <v>7</v>
      </c>
      <c r="E12" s="79" t="s">
        <v>5</v>
      </c>
      <c r="F12" s="79" t="s">
        <v>12</v>
      </c>
      <c r="G12" s="79" t="s">
        <v>13</v>
      </c>
      <c r="H12" s="79" t="s">
        <v>49</v>
      </c>
      <c r="I12" s="79" t="s">
        <v>50</v>
      </c>
      <c r="J12" s="79" t="s">
        <v>51</v>
      </c>
      <c r="K12" s="79" t="s">
        <v>52</v>
      </c>
      <c r="L12" s="90" t="s">
        <v>72</v>
      </c>
      <c r="M12" s="90" t="s">
        <v>73</v>
      </c>
    </row>
    <row r="13" spans="1:13" ht="16.5" thickBot="1" x14ac:dyDescent="0.3">
      <c r="B13" s="79" t="s">
        <v>8</v>
      </c>
      <c r="C13" s="50">
        <v>1</v>
      </c>
      <c r="D13" s="51">
        <v>1</v>
      </c>
      <c r="E13" s="51">
        <v>2</v>
      </c>
      <c r="F13" s="51">
        <v>2</v>
      </c>
      <c r="G13" s="51">
        <v>3</v>
      </c>
      <c r="H13" s="51">
        <v>2</v>
      </c>
      <c r="I13" s="51">
        <v>2</v>
      </c>
      <c r="J13" s="51">
        <v>2</v>
      </c>
      <c r="K13" s="51">
        <v>3</v>
      </c>
      <c r="L13" s="91">
        <v>3</v>
      </c>
      <c r="M13" s="91">
        <v>3</v>
      </c>
    </row>
    <row r="14" spans="1:13" ht="16.5" thickBot="1" x14ac:dyDescent="0.3">
      <c r="B14" s="79" t="s">
        <v>9</v>
      </c>
      <c r="C14" s="52">
        <v>2</v>
      </c>
      <c r="D14" s="53">
        <v>2</v>
      </c>
      <c r="E14" s="53">
        <v>3</v>
      </c>
      <c r="F14" s="53">
        <v>3</v>
      </c>
      <c r="G14" s="53">
        <v>2</v>
      </c>
      <c r="H14" s="53">
        <v>2</v>
      </c>
      <c r="I14" s="53">
        <v>3</v>
      </c>
      <c r="J14" s="53">
        <v>2</v>
      </c>
      <c r="K14" s="53">
        <v>3</v>
      </c>
      <c r="L14" s="91">
        <v>3</v>
      </c>
      <c r="M14" s="91">
        <v>2</v>
      </c>
    </row>
    <row r="15" spans="1:13" ht="16.5" thickBot="1" x14ac:dyDescent="0.3">
      <c r="B15" s="79" t="s">
        <v>10</v>
      </c>
      <c r="C15" s="52">
        <v>2</v>
      </c>
      <c r="D15" s="53">
        <v>2</v>
      </c>
      <c r="E15" s="53">
        <v>2</v>
      </c>
      <c r="F15" s="53"/>
      <c r="G15" s="53">
        <v>2</v>
      </c>
      <c r="H15" s="53">
        <v>2</v>
      </c>
      <c r="I15" s="53">
        <v>2</v>
      </c>
      <c r="J15" s="53">
        <v>2</v>
      </c>
      <c r="K15" s="53">
        <v>2</v>
      </c>
      <c r="L15" s="91">
        <v>2</v>
      </c>
      <c r="M15" s="91">
        <v>1</v>
      </c>
    </row>
    <row r="16" spans="1:13" ht="16.5" thickBot="1" x14ac:dyDescent="0.3">
      <c r="B16" s="79" t="s">
        <v>11</v>
      </c>
      <c r="C16" s="52">
        <v>1</v>
      </c>
      <c r="D16" s="53">
        <v>2</v>
      </c>
      <c r="E16" s="53">
        <v>2</v>
      </c>
      <c r="F16" s="53"/>
      <c r="G16" s="53">
        <v>3</v>
      </c>
      <c r="H16" s="53">
        <v>3</v>
      </c>
      <c r="I16" s="53">
        <v>2</v>
      </c>
      <c r="J16" s="53">
        <v>2</v>
      </c>
      <c r="K16" s="53">
        <v>2</v>
      </c>
      <c r="L16" s="91">
        <v>2</v>
      </c>
      <c r="M16" s="91">
        <v>2</v>
      </c>
    </row>
    <row r="17" spans="1:13" ht="16.5" thickBot="1" x14ac:dyDescent="0.3">
      <c r="B17" s="79" t="s">
        <v>60</v>
      </c>
      <c r="C17" s="59">
        <v>2</v>
      </c>
      <c r="D17" s="60">
        <v>3</v>
      </c>
      <c r="E17" s="60">
        <v>1</v>
      </c>
      <c r="F17" s="60"/>
      <c r="G17" s="60">
        <v>3</v>
      </c>
      <c r="H17" s="60">
        <v>2</v>
      </c>
      <c r="I17" s="60">
        <v>3</v>
      </c>
      <c r="J17" s="60">
        <v>2</v>
      </c>
      <c r="K17" s="60">
        <v>2</v>
      </c>
      <c r="L17" s="91">
        <v>2</v>
      </c>
      <c r="M17" s="91">
        <v>2</v>
      </c>
    </row>
    <row r="18" spans="1:13" x14ac:dyDescent="0.25">
      <c r="B18" s="6"/>
      <c r="C18" s="7" t="s">
        <v>23</v>
      </c>
      <c r="D18" s="7" t="s">
        <v>24</v>
      </c>
      <c r="E18" s="7" t="s">
        <v>25</v>
      </c>
      <c r="F18" s="7" t="s">
        <v>26</v>
      </c>
      <c r="G18" s="8" t="s">
        <v>27</v>
      </c>
    </row>
    <row r="19" spans="1:13" x14ac:dyDescent="0.25">
      <c r="B19" s="39"/>
      <c r="C19" s="39"/>
      <c r="D19" s="39"/>
      <c r="E19" s="39"/>
      <c r="F19" s="39"/>
      <c r="G19" s="39"/>
    </row>
    <row r="20" spans="1:13" x14ac:dyDescent="0.25">
      <c r="B20" s="39"/>
      <c r="C20" s="39"/>
      <c r="D20" s="39"/>
      <c r="E20" s="39"/>
      <c r="F20" s="39"/>
      <c r="G20" s="39"/>
    </row>
    <row r="21" spans="1:13" x14ac:dyDescent="0.25">
      <c r="A21" s="154" t="s">
        <v>29</v>
      </c>
      <c r="B21" s="154"/>
      <c r="C21" s="151" t="s">
        <v>6</v>
      </c>
      <c r="D21" s="151" t="s">
        <v>7</v>
      </c>
      <c r="E21" s="151" t="s">
        <v>5</v>
      </c>
      <c r="F21" s="151" t="s">
        <v>12</v>
      </c>
      <c r="G21" s="151" t="s">
        <v>13</v>
      </c>
      <c r="H21" s="151" t="s">
        <v>49</v>
      </c>
      <c r="I21" s="151" t="s">
        <v>50</v>
      </c>
      <c r="J21" s="151" t="s">
        <v>51</v>
      </c>
      <c r="K21" s="151" t="s">
        <v>52</v>
      </c>
      <c r="L21" s="151" t="s">
        <v>72</v>
      </c>
      <c r="M21" s="151" t="s">
        <v>73</v>
      </c>
    </row>
    <row r="22" spans="1:13" x14ac:dyDescent="0.25">
      <c r="A22" s="153" t="s">
        <v>28</v>
      </c>
      <c r="B22" s="153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</row>
    <row r="23" spans="1:13" x14ac:dyDescent="0.25">
      <c r="A23" s="79" t="s">
        <v>8</v>
      </c>
      <c r="B23" s="24" t="e">
        <f>F5</f>
        <v>#DIV/0!</v>
      </c>
      <c r="C23" s="86" t="e">
        <f>C13*$B$23/3</f>
        <v>#DIV/0!</v>
      </c>
      <c r="D23" s="86" t="e">
        <f t="shared" ref="D23:M23" si="0">D13*$B$23/3</f>
        <v>#DIV/0!</v>
      </c>
      <c r="E23" s="86" t="e">
        <f t="shared" si="0"/>
        <v>#DIV/0!</v>
      </c>
      <c r="F23" s="86" t="e">
        <f t="shared" si="0"/>
        <v>#DIV/0!</v>
      </c>
      <c r="G23" s="86" t="e">
        <f t="shared" si="0"/>
        <v>#DIV/0!</v>
      </c>
      <c r="H23" s="86" t="e">
        <f t="shared" si="0"/>
        <v>#DIV/0!</v>
      </c>
      <c r="I23" s="86" t="e">
        <f t="shared" si="0"/>
        <v>#DIV/0!</v>
      </c>
      <c r="J23" s="86" t="e">
        <f t="shared" si="0"/>
        <v>#DIV/0!</v>
      </c>
      <c r="K23" s="86" t="e">
        <f t="shared" si="0"/>
        <v>#DIV/0!</v>
      </c>
      <c r="L23" s="86" t="e">
        <f t="shared" si="0"/>
        <v>#DIV/0!</v>
      </c>
      <c r="M23" s="86" t="e">
        <f t="shared" si="0"/>
        <v>#DIV/0!</v>
      </c>
    </row>
    <row r="24" spans="1:13" x14ac:dyDescent="0.25">
      <c r="A24" s="79" t="s">
        <v>9</v>
      </c>
      <c r="B24" s="24" t="e">
        <f>F6</f>
        <v>#DIV/0!</v>
      </c>
      <c r="C24" s="86" t="e">
        <f>C14*$B$24/3</f>
        <v>#DIV/0!</v>
      </c>
      <c r="D24" s="86" t="e">
        <f t="shared" ref="D24:M24" si="1">D14*$B$24/3</f>
        <v>#DIV/0!</v>
      </c>
      <c r="E24" s="86" t="e">
        <f t="shared" si="1"/>
        <v>#DIV/0!</v>
      </c>
      <c r="F24" s="86" t="e">
        <f t="shared" si="1"/>
        <v>#DIV/0!</v>
      </c>
      <c r="G24" s="86" t="e">
        <f t="shared" si="1"/>
        <v>#DIV/0!</v>
      </c>
      <c r="H24" s="86" t="e">
        <f t="shared" si="1"/>
        <v>#DIV/0!</v>
      </c>
      <c r="I24" s="86" t="e">
        <f t="shared" si="1"/>
        <v>#DIV/0!</v>
      </c>
      <c r="J24" s="86" t="e">
        <f t="shared" si="1"/>
        <v>#DIV/0!</v>
      </c>
      <c r="K24" s="86" t="e">
        <f t="shared" si="1"/>
        <v>#DIV/0!</v>
      </c>
      <c r="L24" s="86" t="e">
        <f t="shared" si="1"/>
        <v>#DIV/0!</v>
      </c>
      <c r="M24" s="86" t="e">
        <f t="shared" si="1"/>
        <v>#DIV/0!</v>
      </c>
    </row>
    <row r="25" spans="1:13" x14ac:dyDescent="0.25">
      <c r="A25" s="79" t="s">
        <v>10</v>
      </c>
      <c r="B25" s="24" t="e">
        <f>F7</f>
        <v>#DIV/0!</v>
      </c>
      <c r="C25" s="86" t="e">
        <f>C15*$B$25/3</f>
        <v>#DIV/0!</v>
      </c>
      <c r="D25" s="86" t="e">
        <f t="shared" ref="D25:M25" si="2">D15*$B$25/3</f>
        <v>#DIV/0!</v>
      </c>
      <c r="E25" s="86" t="e">
        <f t="shared" si="2"/>
        <v>#DIV/0!</v>
      </c>
      <c r="F25" s="86" t="e">
        <f t="shared" si="2"/>
        <v>#DIV/0!</v>
      </c>
      <c r="G25" s="86" t="e">
        <f t="shared" si="2"/>
        <v>#DIV/0!</v>
      </c>
      <c r="H25" s="86" t="e">
        <f t="shared" si="2"/>
        <v>#DIV/0!</v>
      </c>
      <c r="I25" s="86" t="e">
        <f t="shared" si="2"/>
        <v>#DIV/0!</v>
      </c>
      <c r="J25" s="86" t="e">
        <f t="shared" si="2"/>
        <v>#DIV/0!</v>
      </c>
      <c r="K25" s="86" t="e">
        <f t="shared" si="2"/>
        <v>#DIV/0!</v>
      </c>
      <c r="L25" s="86" t="e">
        <f t="shared" si="2"/>
        <v>#DIV/0!</v>
      </c>
      <c r="M25" s="86" t="e">
        <f t="shared" si="2"/>
        <v>#DIV/0!</v>
      </c>
    </row>
    <row r="26" spans="1:13" x14ac:dyDescent="0.25">
      <c r="A26" s="79" t="s">
        <v>11</v>
      </c>
      <c r="B26" s="24" t="e">
        <f>F8</f>
        <v>#DIV/0!</v>
      </c>
      <c r="C26" s="86" t="e">
        <f>C16*$B$26/3</f>
        <v>#DIV/0!</v>
      </c>
      <c r="D26" s="86" t="e">
        <f t="shared" ref="D26:M26" si="3">D16*$B$26/3</f>
        <v>#DIV/0!</v>
      </c>
      <c r="E26" s="86" t="e">
        <f t="shared" si="3"/>
        <v>#DIV/0!</v>
      </c>
      <c r="F26" s="86" t="e">
        <f t="shared" si="3"/>
        <v>#DIV/0!</v>
      </c>
      <c r="G26" s="86" t="e">
        <f t="shared" si="3"/>
        <v>#DIV/0!</v>
      </c>
      <c r="H26" s="86" t="e">
        <f t="shared" si="3"/>
        <v>#DIV/0!</v>
      </c>
      <c r="I26" s="86" t="e">
        <f t="shared" si="3"/>
        <v>#DIV/0!</v>
      </c>
      <c r="J26" s="86" t="e">
        <f t="shared" si="3"/>
        <v>#DIV/0!</v>
      </c>
      <c r="K26" s="86" t="e">
        <f t="shared" si="3"/>
        <v>#DIV/0!</v>
      </c>
      <c r="L26" s="86" t="e">
        <f t="shared" si="3"/>
        <v>#DIV/0!</v>
      </c>
      <c r="M26" s="86" t="e">
        <f t="shared" si="3"/>
        <v>#DIV/0!</v>
      </c>
    </row>
    <row r="27" spans="1:13" x14ac:dyDescent="0.25">
      <c r="A27" s="90" t="s">
        <v>60</v>
      </c>
      <c r="B27" s="24" t="e">
        <f>F9</f>
        <v>#DIV/0!</v>
      </c>
      <c r="C27" s="86" t="e">
        <f>C17*$B$27/3</f>
        <v>#DIV/0!</v>
      </c>
      <c r="D27" s="86" t="e">
        <f t="shared" ref="D27:M27" si="4">D17*$B$27/3</f>
        <v>#DIV/0!</v>
      </c>
      <c r="E27" s="86" t="e">
        <f t="shared" si="4"/>
        <v>#DIV/0!</v>
      </c>
      <c r="F27" s="86" t="e">
        <f t="shared" si="4"/>
        <v>#DIV/0!</v>
      </c>
      <c r="G27" s="86" t="e">
        <f t="shared" si="4"/>
        <v>#DIV/0!</v>
      </c>
      <c r="H27" s="86" t="e">
        <f t="shared" si="4"/>
        <v>#DIV/0!</v>
      </c>
      <c r="I27" s="86" t="e">
        <f t="shared" si="4"/>
        <v>#DIV/0!</v>
      </c>
      <c r="J27" s="86" t="e">
        <f t="shared" si="4"/>
        <v>#DIV/0!</v>
      </c>
      <c r="K27" s="86" t="e">
        <f t="shared" si="4"/>
        <v>#DIV/0!</v>
      </c>
      <c r="L27" s="86" t="e">
        <f t="shared" si="4"/>
        <v>#DIV/0!</v>
      </c>
      <c r="M27" s="86" t="e">
        <f t="shared" si="4"/>
        <v>#DIV/0!</v>
      </c>
    </row>
    <row r="28" spans="1:13" x14ac:dyDescent="0.25">
      <c r="A28" s="79" t="s">
        <v>30</v>
      </c>
      <c r="B28" s="87"/>
      <c r="C28" s="88" t="e">
        <f>AVERAGE(C23:C27)</f>
        <v>#DIV/0!</v>
      </c>
      <c r="D28" s="88" t="e">
        <f>AVERAGE(D23:D27)</f>
        <v>#DIV/0!</v>
      </c>
      <c r="E28" s="88" t="e">
        <f t="shared" ref="E28:K28" si="5">AVERAGE(E23:E27)</f>
        <v>#DIV/0!</v>
      </c>
      <c r="F28" s="88" t="e">
        <f t="shared" si="5"/>
        <v>#DIV/0!</v>
      </c>
      <c r="G28" s="88" t="e">
        <f t="shared" si="5"/>
        <v>#DIV/0!</v>
      </c>
      <c r="H28" s="88" t="e">
        <f t="shared" si="5"/>
        <v>#DIV/0!</v>
      </c>
      <c r="I28" s="88" t="e">
        <f t="shared" si="5"/>
        <v>#DIV/0!</v>
      </c>
      <c r="J28" s="88" t="e">
        <f t="shared" si="5"/>
        <v>#DIV/0!</v>
      </c>
      <c r="K28" s="88" t="e">
        <f t="shared" si="5"/>
        <v>#DIV/0!</v>
      </c>
      <c r="L28" s="88" t="e">
        <f t="shared" ref="L28" si="6">AVERAGE(L23:L27)</f>
        <v>#DIV/0!</v>
      </c>
      <c r="M28" s="88" t="e">
        <f t="shared" ref="M28" si="7">AVERAGE(M23:M27)</f>
        <v>#DIV/0!</v>
      </c>
    </row>
    <row r="29" spans="1:13" x14ac:dyDescent="0.25">
      <c r="B29" s="39"/>
      <c r="C29" s="39"/>
      <c r="D29" s="39"/>
      <c r="E29" s="39"/>
      <c r="F29" s="39"/>
      <c r="G29" s="39"/>
    </row>
    <row r="30" spans="1:13" x14ac:dyDescent="0.25">
      <c r="D30" s="39"/>
      <c r="E30" s="6"/>
      <c r="F30" s="6"/>
      <c r="G30" s="6"/>
      <c r="H30" s="6"/>
      <c r="I30" s="6"/>
    </row>
    <row r="31" spans="1:13" x14ac:dyDescent="0.25">
      <c r="D31" s="39"/>
      <c r="E31" s="39"/>
      <c r="F31" s="39"/>
      <c r="G31" s="39"/>
    </row>
  </sheetData>
  <mergeCells count="14">
    <mergeCell ref="A1:L1"/>
    <mergeCell ref="F21:F22"/>
    <mergeCell ref="G21:G22"/>
    <mergeCell ref="A22:B22"/>
    <mergeCell ref="A21:B21"/>
    <mergeCell ref="C21:C22"/>
    <mergeCell ref="D21:D22"/>
    <mergeCell ref="E21:E22"/>
    <mergeCell ref="L21:L22"/>
    <mergeCell ref="M21:M22"/>
    <mergeCell ref="H21:H22"/>
    <mergeCell ref="I21:I22"/>
    <mergeCell ref="J21:J22"/>
    <mergeCell ref="K21:K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opLeftCell="A61" zoomScale="80" zoomScaleNormal="80" workbookViewId="0">
      <selection activeCell="D15" sqref="D15:O194"/>
    </sheetView>
  </sheetViews>
  <sheetFormatPr defaultRowHeight="15" x14ac:dyDescent="0.25"/>
  <cols>
    <col min="1" max="1" width="16.140625" style="1" customWidth="1"/>
    <col min="2" max="2" width="33.5703125" style="1" customWidth="1"/>
    <col min="3" max="3" width="8.28515625" style="1" customWidth="1"/>
    <col min="4" max="15" width="8.5703125" style="2" customWidth="1"/>
    <col min="16" max="16" width="15.7109375" style="40" bestFit="1" customWidth="1"/>
    <col min="17" max="17" width="24.42578125" style="2" bestFit="1" customWidth="1"/>
    <col min="18" max="16384" width="9.140625" style="40"/>
  </cols>
  <sheetData>
    <row r="1" spans="1:17" ht="18.75" customHeight="1" x14ac:dyDescent="0.3">
      <c r="A1" s="148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" customHeight="1" x14ac:dyDescent="0.3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5" customHeight="1" x14ac:dyDescent="0.3">
      <c r="A3" s="148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" customHeight="1" x14ac:dyDescent="0.3">
      <c r="A4" s="149" t="s">
        <v>57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5" customHeight="1" x14ac:dyDescent="0.3">
      <c r="A5" s="148" t="s">
        <v>44</v>
      </c>
      <c r="B5" s="148"/>
      <c r="C5" s="148"/>
      <c r="D5" s="148" t="s">
        <v>83</v>
      </c>
      <c r="E5" s="148"/>
      <c r="F5" s="148"/>
      <c r="G5" s="148"/>
      <c r="H5" s="148"/>
      <c r="I5" s="72"/>
      <c r="J5" s="148" t="s">
        <v>47</v>
      </c>
      <c r="K5" s="148"/>
      <c r="L5" s="148"/>
      <c r="M5" s="148" t="s">
        <v>58</v>
      </c>
      <c r="N5" s="148"/>
      <c r="O5" s="148" t="s">
        <v>45</v>
      </c>
      <c r="P5" s="148"/>
      <c r="Q5" s="72">
        <v>2.4</v>
      </c>
    </row>
    <row r="6" spans="1:17" ht="56.25" x14ac:dyDescent="0.3">
      <c r="A6" s="188" t="s">
        <v>56</v>
      </c>
      <c r="B6" s="72"/>
      <c r="C6" s="72"/>
      <c r="D6" s="187" t="s">
        <v>94</v>
      </c>
      <c r="E6" s="187"/>
      <c r="F6" s="187"/>
      <c r="G6" s="187"/>
      <c r="H6" s="187"/>
      <c r="I6" s="187"/>
      <c r="J6" s="187"/>
      <c r="K6" s="187"/>
      <c r="L6" s="72" t="s">
        <v>46</v>
      </c>
      <c r="M6" s="72"/>
      <c r="N6" s="155" t="s">
        <v>86</v>
      </c>
      <c r="O6" s="148"/>
      <c r="P6" s="148"/>
      <c r="Q6" s="148"/>
    </row>
    <row r="7" spans="1:17" x14ac:dyDescent="0.25">
      <c r="A7" s="73"/>
      <c r="B7" s="73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80"/>
      <c r="Q7" s="74"/>
    </row>
    <row r="8" spans="1:17" ht="25.5" customHeight="1" x14ac:dyDescent="0.3">
      <c r="A8" s="67"/>
      <c r="B8" s="67"/>
      <c r="C8" s="67"/>
      <c r="D8" s="150" t="s">
        <v>85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81"/>
      <c r="Q8" s="69"/>
    </row>
    <row r="9" spans="1:17" ht="18.75" x14ac:dyDescent="0.3">
      <c r="A9" s="70"/>
      <c r="B9" s="70"/>
      <c r="C9" s="70"/>
      <c r="D9" s="147" t="s">
        <v>68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68"/>
      <c r="Q9" s="69"/>
    </row>
    <row r="10" spans="1:17" ht="18.75" x14ac:dyDescent="0.3">
      <c r="A10" s="130"/>
      <c r="B10" s="131"/>
      <c r="C10" s="132"/>
      <c r="D10" s="133" t="s">
        <v>37</v>
      </c>
      <c r="E10" s="134"/>
      <c r="F10" s="134"/>
      <c r="G10" s="134"/>
      <c r="H10" s="134"/>
      <c r="I10" s="134"/>
      <c r="J10" s="135"/>
      <c r="K10" s="133" t="s">
        <v>38</v>
      </c>
      <c r="L10" s="134"/>
      <c r="M10" s="134"/>
      <c r="N10" s="135"/>
      <c r="O10" s="71" t="s">
        <v>39</v>
      </c>
      <c r="P10" s="81"/>
      <c r="Q10" s="69"/>
    </row>
    <row r="11" spans="1:17" s="13" customFormat="1" ht="15.75" x14ac:dyDescent="0.25">
      <c r="A11" s="136" t="s">
        <v>20</v>
      </c>
      <c r="B11" s="137"/>
      <c r="C11" s="138"/>
      <c r="D11" s="45">
        <v>1</v>
      </c>
      <c r="E11" s="45">
        <v>2</v>
      </c>
      <c r="F11" s="45">
        <v>3</v>
      </c>
      <c r="G11" s="45">
        <v>4</v>
      </c>
      <c r="H11" s="45">
        <v>5</v>
      </c>
      <c r="I11" s="45">
        <v>6</v>
      </c>
      <c r="J11" s="45">
        <v>7</v>
      </c>
      <c r="K11" s="45">
        <v>8</v>
      </c>
      <c r="L11" s="45">
        <v>9</v>
      </c>
      <c r="M11" s="45">
        <v>10</v>
      </c>
      <c r="N11" s="45">
        <v>11</v>
      </c>
      <c r="O11" s="45">
        <v>12</v>
      </c>
      <c r="P11" s="45" t="s">
        <v>40</v>
      </c>
      <c r="Q11" s="45" t="s">
        <v>36</v>
      </c>
    </row>
    <row r="12" spans="1:17" s="13" customFormat="1" ht="15.75" x14ac:dyDescent="0.25">
      <c r="A12" s="139" t="s">
        <v>21</v>
      </c>
      <c r="B12" s="140"/>
      <c r="C12" s="141"/>
      <c r="D12" s="22" t="s">
        <v>0</v>
      </c>
      <c r="E12" s="22" t="s">
        <v>61</v>
      </c>
      <c r="F12" s="22" t="s">
        <v>2</v>
      </c>
      <c r="G12" s="22" t="s">
        <v>3</v>
      </c>
      <c r="H12" s="22" t="s">
        <v>64</v>
      </c>
      <c r="I12" s="22" t="s">
        <v>61</v>
      </c>
      <c r="J12" s="22" t="s">
        <v>64</v>
      </c>
      <c r="K12" s="22" t="s">
        <v>1</v>
      </c>
      <c r="L12" s="22" t="s">
        <v>2</v>
      </c>
      <c r="M12" s="22" t="s">
        <v>0</v>
      </c>
      <c r="N12" s="22" t="s">
        <v>3</v>
      </c>
      <c r="O12" s="22" t="s">
        <v>64</v>
      </c>
      <c r="P12" s="45" t="s">
        <v>19</v>
      </c>
      <c r="Q12" s="45" t="s">
        <v>19</v>
      </c>
    </row>
    <row r="13" spans="1:17" s="13" customFormat="1" ht="15.75" x14ac:dyDescent="0.25">
      <c r="A13" s="136" t="s">
        <v>22</v>
      </c>
      <c r="B13" s="137"/>
      <c r="C13" s="138"/>
      <c r="D13" s="45">
        <v>5</v>
      </c>
      <c r="E13" s="45">
        <v>5</v>
      </c>
      <c r="F13" s="45">
        <v>5</v>
      </c>
      <c r="G13" s="45">
        <v>5</v>
      </c>
      <c r="H13" s="45">
        <v>5</v>
      </c>
      <c r="I13" s="45">
        <v>5</v>
      </c>
      <c r="J13" s="45">
        <v>5</v>
      </c>
      <c r="K13" s="45">
        <v>10</v>
      </c>
      <c r="L13" s="45">
        <v>10</v>
      </c>
      <c r="M13" s="45">
        <v>10</v>
      </c>
      <c r="N13" s="45">
        <v>10</v>
      </c>
      <c r="O13" s="45">
        <v>15</v>
      </c>
      <c r="P13" s="45">
        <v>70</v>
      </c>
      <c r="Q13" s="45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84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9" t="str">
        <f>'2.1'!A15</f>
        <v>MB207601</v>
      </c>
      <c r="B15" s="123" t="str">
        <f>'2.1'!B15</f>
        <v>A B GANAPATHY</v>
      </c>
      <c r="C15" s="119" t="str">
        <f>'2.1'!C15</f>
        <v>C</v>
      </c>
      <c r="D15" s="190">
        <v>5</v>
      </c>
      <c r="E15" s="192">
        <v>4</v>
      </c>
      <c r="F15" s="192">
        <v>5</v>
      </c>
      <c r="G15" s="192">
        <v>5</v>
      </c>
      <c r="H15" s="192"/>
      <c r="I15" s="192"/>
      <c r="J15" s="192">
        <v>4</v>
      </c>
      <c r="K15" s="192">
        <v>9</v>
      </c>
      <c r="L15" s="192">
        <v>7</v>
      </c>
      <c r="M15" s="192">
        <v>6</v>
      </c>
      <c r="N15" s="192"/>
      <c r="O15" s="192">
        <v>12</v>
      </c>
      <c r="P15" s="120"/>
      <c r="Q15" s="26">
        <f>SUM(D15:O15)</f>
        <v>57</v>
      </c>
    </row>
    <row r="16" spans="1:17" s="13" customFormat="1" x14ac:dyDescent="0.25">
      <c r="A16" s="119" t="str">
        <f>'2.1'!A16</f>
        <v>MB207602</v>
      </c>
      <c r="B16" s="123" t="str">
        <f>'2.1'!B16</f>
        <v>ABHILASH K</v>
      </c>
      <c r="C16" s="119" t="str">
        <f>'2.1'!C16</f>
        <v>A</v>
      </c>
      <c r="D16" s="190">
        <v>4</v>
      </c>
      <c r="E16" s="192"/>
      <c r="F16" s="192">
        <v>4</v>
      </c>
      <c r="G16" s="192">
        <v>4</v>
      </c>
      <c r="H16" s="192"/>
      <c r="I16" s="192">
        <v>4</v>
      </c>
      <c r="J16" s="192">
        <v>4</v>
      </c>
      <c r="K16" s="192">
        <v>9</v>
      </c>
      <c r="L16" s="192">
        <v>5</v>
      </c>
      <c r="M16" s="192">
        <v>8</v>
      </c>
      <c r="N16" s="192"/>
      <c r="O16" s="192">
        <v>10</v>
      </c>
      <c r="P16" s="120"/>
      <c r="Q16" s="26">
        <f>SUM(D16:O16)</f>
        <v>52</v>
      </c>
    </row>
    <row r="17" spans="1:17" s="13" customFormat="1" x14ac:dyDescent="0.25">
      <c r="A17" s="119" t="str">
        <f>'2.1'!A17</f>
        <v>MB207603</v>
      </c>
      <c r="B17" s="123" t="str">
        <f>'2.1'!B17</f>
        <v>AHBISHEK KUMAR</v>
      </c>
      <c r="C17" s="119" t="str">
        <f>'2.1'!C17</f>
        <v>B</v>
      </c>
      <c r="D17" s="190">
        <v>2</v>
      </c>
      <c r="E17" s="190">
        <v>3</v>
      </c>
      <c r="F17" s="190"/>
      <c r="G17" s="190">
        <v>4</v>
      </c>
      <c r="H17" s="190"/>
      <c r="I17" s="190">
        <v>3</v>
      </c>
      <c r="J17" s="190">
        <v>7</v>
      </c>
      <c r="K17" s="190">
        <v>5</v>
      </c>
      <c r="L17" s="190">
        <v>6</v>
      </c>
      <c r="M17" s="190">
        <v>6</v>
      </c>
      <c r="N17" s="190"/>
      <c r="O17" s="190">
        <v>10</v>
      </c>
      <c r="P17" s="120"/>
      <c r="Q17" s="26">
        <f t="shared" ref="Q17:Q80" si="1">SUM(D17:O17)</f>
        <v>46</v>
      </c>
    </row>
    <row r="18" spans="1:17" s="13" customFormat="1" x14ac:dyDescent="0.25">
      <c r="A18" s="119" t="str">
        <f>'2.1'!A18</f>
        <v>MB207604</v>
      </c>
      <c r="B18" s="123" t="str">
        <f>'2.1'!B18</f>
        <v>ABHISHEK SHANTINATH UPADHYE</v>
      </c>
      <c r="C18" s="119" t="str">
        <f>'2.1'!C18</f>
        <v>A</v>
      </c>
      <c r="D18" s="190"/>
      <c r="E18" s="190"/>
      <c r="F18" s="190">
        <v>5</v>
      </c>
      <c r="G18" s="190">
        <v>5</v>
      </c>
      <c r="H18" s="190"/>
      <c r="I18" s="190"/>
      <c r="J18" s="190">
        <v>5</v>
      </c>
      <c r="K18" s="190">
        <v>8</v>
      </c>
      <c r="L18" s="190">
        <v>9</v>
      </c>
      <c r="M18" s="190"/>
      <c r="N18" s="190">
        <v>5</v>
      </c>
      <c r="O18" s="190"/>
      <c r="P18" s="120"/>
      <c r="Q18" s="26">
        <f t="shared" si="1"/>
        <v>37</v>
      </c>
    </row>
    <row r="19" spans="1:17" s="13" customFormat="1" x14ac:dyDescent="0.25">
      <c r="A19" s="181" t="str">
        <f>'2.1'!A19</f>
        <v>MB207605</v>
      </c>
      <c r="B19" s="182" t="str">
        <f>'2.1'!B19</f>
        <v>ABISHEK K N</v>
      </c>
      <c r="C19" s="181" t="str">
        <f>'2.1'!C19</f>
        <v>B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84"/>
      <c r="Q19" s="185">
        <f t="shared" si="1"/>
        <v>0</v>
      </c>
    </row>
    <row r="20" spans="1:17" s="13" customFormat="1" x14ac:dyDescent="0.25">
      <c r="A20" s="119" t="str">
        <f>'2.1'!A20</f>
        <v>MB207606</v>
      </c>
      <c r="B20" s="123" t="str">
        <f>'2.1'!B20</f>
        <v>ADARSHA K</v>
      </c>
      <c r="C20" s="119" t="str">
        <f>'2.1'!C20</f>
        <v>A</v>
      </c>
      <c r="D20" s="190">
        <v>5</v>
      </c>
      <c r="E20" s="190"/>
      <c r="F20" s="190">
        <v>5</v>
      </c>
      <c r="G20" s="190">
        <v>5</v>
      </c>
      <c r="H20" s="190"/>
      <c r="I20" s="190">
        <v>5</v>
      </c>
      <c r="J20" s="190">
        <v>4</v>
      </c>
      <c r="K20" s="190">
        <v>9</v>
      </c>
      <c r="L20" s="190"/>
      <c r="M20" s="190">
        <v>9</v>
      </c>
      <c r="N20" s="190">
        <v>9</v>
      </c>
      <c r="O20" s="190">
        <v>9</v>
      </c>
      <c r="P20" s="120"/>
      <c r="Q20" s="26">
        <f t="shared" si="1"/>
        <v>60</v>
      </c>
    </row>
    <row r="21" spans="1:17" s="13" customFormat="1" x14ac:dyDescent="0.25">
      <c r="A21" s="119" t="str">
        <f>'2.1'!A21</f>
        <v>MB207607</v>
      </c>
      <c r="B21" s="123" t="str">
        <f>'2.1'!B21</f>
        <v>ADITYA S SHETTAR</v>
      </c>
      <c r="C21" s="119" t="str">
        <f>'2.1'!C21</f>
        <v>C</v>
      </c>
      <c r="D21" s="190">
        <v>4</v>
      </c>
      <c r="E21" s="190">
        <v>2</v>
      </c>
      <c r="F21" s="190">
        <v>3</v>
      </c>
      <c r="G21" s="190">
        <v>3</v>
      </c>
      <c r="H21" s="190"/>
      <c r="I21" s="190"/>
      <c r="J21" s="190">
        <v>3</v>
      </c>
      <c r="K21" s="190">
        <v>7</v>
      </c>
      <c r="L21" s="190">
        <v>4</v>
      </c>
      <c r="M21" s="190">
        <v>8</v>
      </c>
      <c r="N21" s="190"/>
      <c r="O21" s="190">
        <v>9</v>
      </c>
      <c r="P21" s="120"/>
      <c r="Q21" s="26">
        <f t="shared" si="1"/>
        <v>43</v>
      </c>
    </row>
    <row r="22" spans="1:17" s="13" customFormat="1" x14ac:dyDescent="0.25">
      <c r="A22" s="119" t="str">
        <f>'2.1'!A22</f>
        <v>MB207608</v>
      </c>
      <c r="B22" s="123" t="str">
        <f>'2.1'!B22</f>
        <v>AFEEFAH BAKHTAR MAJUMDAR</v>
      </c>
      <c r="C22" s="119" t="str">
        <f>'2.1'!C22</f>
        <v>A</v>
      </c>
      <c r="D22" s="190">
        <v>5</v>
      </c>
      <c r="E22" s="190">
        <v>4</v>
      </c>
      <c r="F22" s="190">
        <v>4</v>
      </c>
      <c r="G22" s="190">
        <v>4</v>
      </c>
      <c r="H22" s="190"/>
      <c r="I22" s="190"/>
      <c r="J22" s="190">
        <v>5</v>
      </c>
      <c r="K22" s="190">
        <v>8</v>
      </c>
      <c r="L22" s="190"/>
      <c r="M22" s="190">
        <v>5</v>
      </c>
      <c r="N22" s="190">
        <v>8</v>
      </c>
      <c r="O22" s="190">
        <v>9</v>
      </c>
      <c r="P22" s="120"/>
      <c r="Q22" s="26">
        <f t="shared" si="1"/>
        <v>52</v>
      </c>
    </row>
    <row r="23" spans="1:17" s="13" customFormat="1" x14ac:dyDescent="0.25">
      <c r="A23" s="119" t="str">
        <f>'2.1'!A23</f>
        <v>MB207609</v>
      </c>
      <c r="B23" s="123" t="str">
        <f>'2.1'!B23</f>
        <v>AIJAZ MUJAWAR</v>
      </c>
      <c r="C23" s="119" t="str">
        <f>'2.1'!C23</f>
        <v>C</v>
      </c>
      <c r="D23" s="190">
        <v>5</v>
      </c>
      <c r="E23" s="190">
        <v>5</v>
      </c>
      <c r="F23" s="190">
        <v>5</v>
      </c>
      <c r="G23" s="190">
        <v>4</v>
      </c>
      <c r="H23" s="190"/>
      <c r="I23" s="190"/>
      <c r="J23" s="190">
        <v>4</v>
      </c>
      <c r="K23" s="190">
        <v>7</v>
      </c>
      <c r="L23" s="190">
        <v>7</v>
      </c>
      <c r="M23" s="190">
        <v>8</v>
      </c>
      <c r="N23" s="190"/>
      <c r="O23" s="190">
        <v>12</v>
      </c>
      <c r="P23" s="120"/>
      <c r="Q23" s="26">
        <f t="shared" si="1"/>
        <v>57</v>
      </c>
    </row>
    <row r="24" spans="1:17" s="13" customFormat="1" x14ac:dyDescent="0.25">
      <c r="A24" s="119" t="str">
        <f>'2.1'!A24</f>
        <v>MB207610</v>
      </c>
      <c r="B24" s="123" t="str">
        <f>'2.1'!B24</f>
        <v>AISHWARYA .K.M</v>
      </c>
      <c r="C24" s="119" t="str">
        <f>'2.1'!C24</f>
        <v>B</v>
      </c>
      <c r="D24" s="190">
        <v>5</v>
      </c>
      <c r="E24" s="190">
        <v>4</v>
      </c>
      <c r="F24" s="190">
        <v>3</v>
      </c>
      <c r="G24" s="190">
        <v>5</v>
      </c>
      <c r="H24" s="190"/>
      <c r="I24" s="190"/>
      <c r="J24" s="190">
        <v>5</v>
      </c>
      <c r="K24" s="190">
        <v>8</v>
      </c>
      <c r="L24" s="190"/>
      <c r="M24" s="190">
        <v>6</v>
      </c>
      <c r="N24" s="190">
        <v>9</v>
      </c>
      <c r="O24" s="190">
        <v>10</v>
      </c>
      <c r="P24" s="120"/>
      <c r="Q24" s="26">
        <f t="shared" si="1"/>
        <v>55</v>
      </c>
    </row>
    <row r="25" spans="1:17" s="13" customFormat="1" x14ac:dyDescent="0.25">
      <c r="A25" s="119" t="str">
        <f>'2.1'!A25</f>
        <v>MB207611</v>
      </c>
      <c r="B25" s="123" t="str">
        <f>'2.1'!B25</f>
        <v>AISHWARYA S K</v>
      </c>
      <c r="C25" s="119" t="str">
        <f>'2.1'!C25</f>
        <v>B</v>
      </c>
      <c r="D25" s="190">
        <v>5</v>
      </c>
      <c r="E25" s="190">
        <v>5</v>
      </c>
      <c r="F25" s="190">
        <v>5</v>
      </c>
      <c r="G25" s="190">
        <v>5</v>
      </c>
      <c r="H25" s="190"/>
      <c r="I25" s="190"/>
      <c r="J25" s="190">
        <v>4</v>
      </c>
      <c r="K25" s="190">
        <v>6</v>
      </c>
      <c r="L25" s="190">
        <v>6</v>
      </c>
      <c r="M25" s="190">
        <v>7</v>
      </c>
      <c r="N25" s="190"/>
      <c r="O25" s="190">
        <v>9</v>
      </c>
      <c r="P25" s="120"/>
      <c r="Q25" s="26">
        <f t="shared" si="1"/>
        <v>52</v>
      </c>
    </row>
    <row r="26" spans="1:17" s="13" customFormat="1" x14ac:dyDescent="0.25">
      <c r="A26" s="119" t="str">
        <f>'2.1'!A26</f>
        <v>MB207612</v>
      </c>
      <c r="B26" s="123" t="str">
        <f>'2.1'!B26</f>
        <v>AJEY M</v>
      </c>
      <c r="C26" s="119" t="str">
        <f>'2.1'!C26</f>
        <v>A</v>
      </c>
      <c r="D26" s="190">
        <v>5</v>
      </c>
      <c r="E26" s="190">
        <v>3</v>
      </c>
      <c r="F26" s="190">
        <v>5</v>
      </c>
      <c r="G26" s="190">
        <v>4</v>
      </c>
      <c r="H26" s="190"/>
      <c r="I26" s="190"/>
      <c r="J26" s="190">
        <v>4</v>
      </c>
      <c r="K26" s="190">
        <v>9</v>
      </c>
      <c r="L26" s="190"/>
      <c r="M26" s="190">
        <v>9</v>
      </c>
      <c r="N26" s="190">
        <v>8</v>
      </c>
      <c r="O26" s="190">
        <v>9</v>
      </c>
      <c r="P26" s="120"/>
      <c r="Q26" s="26">
        <f t="shared" si="1"/>
        <v>56</v>
      </c>
    </row>
    <row r="27" spans="1:17" s="13" customFormat="1" x14ac:dyDescent="0.25">
      <c r="A27" s="119" t="str">
        <f>'2.1'!A27</f>
        <v>MB207613</v>
      </c>
      <c r="B27" s="123" t="str">
        <f>'2.1'!B27</f>
        <v>AKHILSHYAM K B</v>
      </c>
      <c r="C27" s="119" t="str">
        <f>'2.1'!C27</f>
        <v>C</v>
      </c>
      <c r="D27" s="190">
        <v>4</v>
      </c>
      <c r="E27" s="190">
        <v>3</v>
      </c>
      <c r="F27" s="190">
        <v>3</v>
      </c>
      <c r="G27" s="190">
        <v>3</v>
      </c>
      <c r="H27" s="190"/>
      <c r="I27" s="190"/>
      <c r="J27" s="190"/>
      <c r="K27" s="190">
        <v>8</v>
      </c>
      <c r="L27" s="190">
        <v>7</v>
      </c>
      <c r="M27" s="190">
        <v>7</v>
      </c>
      <c r="N27" s="190"/>
      <c r="O27" s="190">
        <v>11</v>
      </c>
      <c r="P27" s="120"/>
      <c r="Q27" s="26">
        <f t="shared" si="1"/>
        <v>46</v>
      </c>
    </row>
    <row r="28" spans="1:17" s="13" customFormat="1" x14ac:dyDescent="0.25">
      <c r="A28" s="119" t="str">
        <f>'2.1'!A28</f>
        <v>MB207614</v>
      </c>
      <c r="B28" s="123" t="str">
        <f>'2.1'!B28</f>
        <v>AKSHAY H S</v>
      </c>
      <c r="C28" s="119" t="str">
        <f>'2.1'!C28</f>
        <v>A</v>
      </c>
      <c r="D28" s="190">
        <v>5</v>
      </c>
      <c r="E28" s="190">
        <v>5</v>
      </c>
      <c r="F28" s="190"/>
      <c r="G28" s="190">
        <v>5</v>
      </c>
      <c r="H28" s="190"/>
      <c r="I28" s="190">
        <v>5</v>
      </c>
      <c r="J28" s="190">
        <v>4</v>
      </c>
      <c r="K28" s="190">
        <v>9</v>
      </c>
      <c r="L28" s="190">
        <v>8</v>
      </c>
      <c r="M28" s="190"/>
      <c r="N28" s="190">
        <v>8</v>
      </c>
      <c r="O28" s="190">
        <v>10</v>
      </c>
      <c r="P28" s="120"/>
      <c r="Q28" s="26">
        <f t="shared" si="1"/>
        <v>59</v>
      </c>
    </row>
    <row r="29" spans="1:17" s="13" customFormat="1" x14ac:dyDescent="0.25">
      <c r="A29" s="119" t="str">
        <f>'2.1'!A29</f>
        <v>MB207615</v>
      </c>
      <c r="B29" s="123" t="str">
        <f>'2.1'!B29</f>
        <v>AKSHAY.G.S</v>
      </c>
      <c r="C29" s="119" t="str">
        <f>'2.1'!C29</f>
        <v>A</v>
      </c>
      <c r="D29" s="190">
        <v>4</v>
      </c>
      <c r="E29" s="190">
        <v>4</v>
      </c>
      <c r="F29" s="190"/>
      <c r="G29" s="190">
        <v>4</v>
      </c>
      <c r="H29" s="190"/>
      <c r="I29" s="190">
        <v>4</v>
      </c>
      <c r="J29" s="190">
        <v>2</v>
      </c>
      <c r="K29" s="190">
        <v>7</v>
      </c>
      <c r="L29" s="190">
        <v>8</v>
      </c>
      <c r="M29" s="190"/>
      <c r="N29" s="190">
        <v>6</v>
      </c>
      <c r="O29" s="190"/>
      <c r="P29" s="120"/>
      <c r="Q29" s="26">
        <f t="shared" si="1"/>
        <v>39</v>
      </c>
    </row>
    <row r="30" spans="1:17" s="13" customFormat="1" x14ac:dyDescent="0.25">
      <c r="A30" s="119" t="str">
        <f>'2.1'!A30</f>
        <v>MB207616</v>
      </c>
      <c r="B30" s="123" t="str">
        <f>'2.1'!B30</f>
        <v>AMOGHA HEGDE</v>
      </c>
      <c r="C30" s="119" t="str">
        <f>'2.1'!C30</f>
        <v>C</v>
      </c>
      <c r="D30" s="190">
        <v>5</v>
      </c>
      <c r="E30" s="190">
        <v>4</v>
      </c>
      <c r="F30" s="190">
        <v>5</v>
      </c>
      <c r="G30" s="190">
        <v>4</v>
      </c>
      <c r="H30" s="190"/>
      <c r="I30" s="190"/>
      <c r="J30" s="190">
        <v>3</v>
      </c>
      <c r="K30" s="190">
        <v>8</v>
      </c>
      <c r="L30" s="190">
        <v>6</v>
      </c>
      <c r="M30" s="190">
        <v>8</v>
      </c>
      <c r="N30" s="190"/>
      <c r="O30" s="190">
        <v>10</v>
      </c>
      <c r="P30" s="120"/>
      <c r="Q30" s="26">
        <f t="shared" si="1"/>
        <v>53</v>
      </c>
    </row>
    <row r="31" spans="1:17" s="13" customFormat="1" x14ac:dyDescent="0.25">
      <c r="A31" s="119" t="str">
        <f>'2.1'!A31</f>
        <v>MB207617</v>
      </c>
      <c r="B31" s="123" t="str">
        <f>'2.1'!B31</f>
        <v>AMULYA H R</v>
      </c>
      <c r="C31" s="119" t="str">
        <f>'2.1'!C31</f>
        <v>A</v>
      </c>
      <c r="D31" s="190">
        <v>4</v>
      </c>
      <c r="E31" s="190">
        <v>3</v>
      </c>
      <c r="F31" s="190">
        <v>5</v>
      </c>
      <c r="G31" s="190">
        <v>4</v>
      </c>
      <c r="H31" s="190"/>
      <c r="I31" s="190"/>
      <c r="J31" s="190">
        <v>4</v>
      </c>
      <c r="K31" s="190">
        <v>7</v>
      </c>
      <c r="L31" s="190">
        <v>7</v>
      </c>
      <c r="M31" s="190"/>
      <c r="N31" s="190"/>
      <c r="O31" s="190">
        <v>8</v>
      </c>
      <c r="P31" s="120"/>
      <c r="Q31" s="26">
        <f t="shared" si="1"/>
        <v>42</v>
      </c>
    </row>
    <row r="32" spans="1:17" s="13" customFormat="1" x14ac:dyDescent="0.25">
      <c r="A32" s="119" t="str">
        <f>'2.1'!A32</f>
        <v>MB207618</v>
      </c>
      <c r="B32" s="123" t="str">
        <f>'2.1'!B32</f>
        <v>ANAGHA HEGDE</v>
      </c>
      <c r="C32" s="119" t="str">
        <f>'2.1'!C32</f>
        <v>C</v>
      </c>
      <c r="D32" s="190">
        <v>5</v>
      </c>
      <c r="E32" s="190"/>
      <c r="F32" s="190">
        <v>5</v>
      </c>
      <c r="G32" s="190">
        <v>4</v>
      </c>
      <c r="H32" s="190"/>
      <c r="I32" s="190">
        <v>3</v>
      </c>
      <c r="J32" s="190">
        <v>3</v>
      </c>
      <c r="K32" s="190">
        <v>8</v>
      </c>
      <c r="L32" s="190">
        <v>6</v>
      </c>
      <c r="M32" s="190">
        <v>8</v>
      </c>
      <c r="N32" s="190"/>
      <c r="O32" s="190">
        <v>10</v>
      </c>
      <c r="P32" s="120"/>
      <c r="Q32" s="26">
        <f t="shared" si="1"/>
        <v>52</v>
      </c>
    </row>
    <row r="33" spans="1:17" s="13" customFormat="1" x14ac:dyDescent="0.25">
      <c r="A33" s="119" t="str">
        <f>'2.1'!A33</f>
        <v>MB207619</v>
      </c>
      <c r="B33" s="123" t="str">
        <f>'2.1'!B33</f>
        <v>ANANYA .C. SHIEH</v>
      </c>
      <c r="C33" s="119" t="str">
        <f>'2.1'!C33</f>
        <v>A</v>
      </c>
      <c r="D33" s="190">
        <v>5</v>
      </c>
      <c r="E33" s="190">
        <v>4</v>
      </c>
      <c r="F33" s="190">
        <v>5</v>
      </c>
      <c r="G33" s="190">
        <v>5</v>
      </c>
      <c r="H33" s="190"/>
      <c r="I33" s="190"/>
      <c r="J33" s="190">
        <v>4</v>
      </c>
      <c r="K33" s="190">
        <v>9</v>
      </c>
      <c r="L33" s="190"/>
      <c r="M33" s="190">
        <v>8</v>
      </c>
      <c r="N33" s="190">
        <v>7</v>
      </c>
      <c r="O33" s="190">
        <v>9</v>
      </c>
      <c r="P33" s="120"/>
      <c r="Q33" s="26">
        <f t="shared" si="1"/>
        <v>56</v>
      </c>
    </row>
    <row r="34" spans="1:17" s="13" customFormat="1" x14ac:dyDescent="0.25">
      <c r="A34" s="119" t="str">
        <f>'2.1'!A34</f>
        <v>MB207620</v>
      </c>
      <c r="B34" s="123" t="str">
        <f>'2.1'!B34</f>
        <v>ANOOP BHARGAV M</v>
      </c>
      <c r="C34" s="119" t="str">
        <f>'2.1'!C34</f>
        <v>C</v>
      </c>
      <c r="D34" s="190"/>
      <c r="E34" s="190">
        <v>2</v>
      </c>
      <c r="F34" s="190">
        <v>3</v>
      </c>
      <c r="G34" s="190">
        <v>3</v>
      </c>
      <c r="H34" s="190"/>
      <c r="I34" s="190">
        <v>3</v>
      </c>
      <c r="J34" s="190"/>
      <c r="K34" s="190"/>
      <c r="L34" s="190">
        <v>7</v>
      </c>
      <c r="M34" s="190">
        <v>6</v>
      </c>
      <c r="N34" s="190">
        <v>6</v>
      </c>
      <c r="O34" s="190"/>
      <c r="P34" s="120"/>
      <c r="Q34" s="26">
        <f t="shared" si="1"/>
        <v>30</v>
      </c>
    </row>
    <row r="35" spans="1:17" s="13" customFormat="1" x14ac:dyDescent="0.25">
      <c r="A35" s="119" t="str">
        <f>'2.1'!A35</f>
        <v>MB207621</v>
      </c>
      <c r="B35" s="123" t="str">
        <f>'2.1'!B35</f>
        <v>ANUSHA RAGHAVENDRA HEGDE</v>
      </c>
      <c r="C35" s="119" t="str">
        <f>'2.1'!C35</f>
        <v>B</v>
      </c>
      <c r="D35" s="190">
        <v>5</v>
      </c>
      <c r="E35" s="190"/>
      <c r="F35" s="190">
        <v>4</v>
      </c>
      <c r="G35" s="190"/>
      <c r="H35" s="190"/>
      <c r="I35" s="190">
        <v>5</v>
      </c>
      <c r="J35" s="190">
        <v>5</v>
      </c>
      <c r="K35" s="190">
        <v>8</v>
      </c>
      <c r="L35" s="190"/>
      <c r="M35" s="190">
        <v>8</v>
      </c>
      <c r="N35" s="190">
        <v>9</v>
      </c>
      <c r="O35" s="190">
        <v>9</v>
      </c>
      <c r="P35" s="120"/>
      <c r="Q35" s="26">
        <f t="shared" si="1"/>
        <v>53</v>
      </c>
    </row>
    <row r="36" spans="1:17" s="13" customFormat="1" x14ac:dyDescent="0.25">
      <c r="A36" s="181" t="str">
        <f>'2.1'!A36</f>
        <v>MB207622</v>
      </c>
      <c r="B36" s="182" t="str">
        <f>'2.1'!B36</f>
        <v>APEKSHA P</v>
      </c>
      <c r="C36" s="181" t="str">
        <f>'2.1'!C36</f>
        <v>A</v>
      </c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84"/>
      <c r="Q36" s="185">
        <f t="shared" si="1"/>
        <v>0</v>
      </c>
    </row>
    <row r="37" spans="1:17" s="13" customFormat="1" x14ac:dyDescent="0.25">
      <c r="A37" s="119" t="str">
        <f>'2.1'!A37</f>
        <v>MB207623</v>
      </c>
      <c r="B37" s="123" t="str">
        <f>'2.1'!B37</f>
        <v>APOORVA M</v>
      </c>
      <c r="C37" s="119" t="str">
        <f>'2.1'!C37</f>
        <v>C</v>
      </c>
      <c r="D37" s="190">
        <v>5</v>
      </c>
      <c r="E37" s="190"/>
      <c r="F37" s="190">
        <v>3</v>
      </c>
      <c r="G37" s="190">
        <v>4</v>
      </c>
      <c r="H37" s="190"/>
      <c r="I37" s="190">
        <v>3</v>
      </c>
      <c r="J37" s="190">
        <v>3</v>
      </c>
      <c r="K37" s="190"/>
      <c r="L37" s="190">
        <v>5</v>
      </c>
      <c r="M37" s="190"/>
      <c r="N37" s="190"/>
      <c r="O37" s="190">
        <v>9</v>
      </c>
      <c r="P37" s="120"/>
      <c r="Q37" s="26">
        <f t="shared" si="1"/>
        <v>32</v>
      </c>
    </row>
    <row r="38" spans="1:17" s="13" customFormat="1" x14ac:dyDescent="0.25">
      <c r="A38" s="119" t="str">
        <f>'2.1'!A38</f>
        <v>MB207624</v>
      </c>
      <c r="B38" s="123" t="str">
        <f>'2.1'!B38</f>
        <v>APOORVA RAGHU RAO</v>
      </c>
      <c r="C38" s="119" t="str">
        <f>'2.1'!C38</f>
        <v>B</v>
      </c>
      <c r="D38" s="190">
        <v>0</v>
      </c>
      <c r="E38" s="190">
        <v>5</v>
      </c>
      <c r="F38" s="190">
        <v>5</v>
      </c>
      <c r="G38" s="190"/>
      <c r="H38" s="190">
        <v>5</v>
      </c>
      <c r="I38" s="190">
        <v>5</v>
      </c>
      <c r="J38" s="190">
        <v>5</v>
      </c>
      <c r="K38" s="190"/>
      <c r="L38" s="190">
        <v>6</v>
      </c>
      <c r="M38" s="190">
        <v>8</v>
      </c>
      <c r="N38" s="190">
        <v>3</v>
      </c>
      <c r="O38" s="190">
        <v>9</v>
      </c>
      <c r="P38" s="120"/>
      <c r="Q38" s="26">
        <f t="shared" si="1"/>
        <v>51</v>
      </c>
    </row>
    <row r="39" spans="1:17" s="13" customFormat="1" x14ac:dyDescent="0.25">
      <c r="A39" s="119" t="str">
        <f>'2.1'!A39</f>
        <v>MB207625</v>
      </c>
      <c r="B39" s="123" t="str">
        <f>'2.1'!B39</f>
        <v>APOORVA SUNIL PATIL</v>
      </c>
      <c r="C39" s="119" t="str">
        <f>'2.1'!C39</f>
        <v>A</v>
      </c>
      <c r="D39" s="190">
        <v>5</v>
      </c>
      <c r="E39" s="190">
        <v>4</v>
      </c>
      <c r="F39" s="190">
        <v>5</v>
      </c>
      <c r="G39" s="190">
        <v>4</v>
      </c>
      <c r="H39" s="190"/>
      <c r="I39" s="190">
        <v>4</v>
      </c>
      <c r="J39" s="190"/>
      <c r="K39" s="190">
        <v>8</v>
      </c>
      <c r="L39" s="190">
        <v>8</v>
      </c>
      <c r="M39" s="190">
        <v>8</v>
      </c>
      <c r="N39" s="190"/>
      <c r="O39" s="190">
        <v>10</v>
      </c>
      <c r="P39" s="120"/>
      <c r="Q39" s="26">
        <f t="shared" si="1"/>
        <v>56</v>
      </c>
    </row>
    <row r="40" spans="1:17" s="13" customFormat="1" x14ac:dyDescent="0.25">
      <c r="A40" s="119" t="str">
        <f>'2.1'!A40</f>
        <v>MB207626</v>
      </c>
      <c r="B40" s="123" t="str">
        <f>'2.1'!B40</f>
        <v>ARVIND RAJ V</v>
      </c>
      <c r="C40" s="119" t="str">
        <f>'2.1'!C40</f>
        <v>B</v>
      </c>
      <c r="D40" s="190">
        <v>2</v>
      </c>
      <c r="E40" s="190">
        <v>1</v>
      </c>
      <c r="F40" s="190">
        <v>4</v>
      </c>
      <c r="G40" s="190">
        <v>5</v>
      </c>
      <c r="H40" s="190"/>
      <c r="I40" s="190">
        <v>0</v>
      </c>
      <c r="J40" s="190"/>
      <c r="K40" s="190">
        <v>7</v>
      </c>
      <c r="L40" s="190">
        <v>5</v>
      </c>
      <c r="M40" s="190">
        <v>0</v>
      </c>
      <c r="N40" s="190"/>
      <c r="O40" s="190">
        <v>10</v>
      </c>
      <c r="P40" s="120"/>
      <c r="Q40" s="26">
        <f t="shared" si="1"/>
        <v>34</v>
      </c>
    </row>
    <row r="41" spans="1:17" s="13" customFormat="1" x14ac:dyDescent="0.25">
      <c r="A41" s="119" t="str">
        <f>'2.1'!A41</f>
        <v>MB207627</v>
      </c>
      <c r="B41" s="123" t="str">
        <f>'2.1'!B41</f>
        <v>ASHADEEP M HEGDE</v>
      </c>
      <c r="C41" s="119" t="str">
        <f>'2.1'!C41</f>
        <v>A</v>
      </c>
      <c r="D41" s="190">
        <v>5</v>
      </c>
      <c r="E41" s="190"/>
      <c r="F41" s="190">
        <v>3</v>
      </c>
      <c r="G41" s="190">
        <v>4</v>
      </c>
      <c r="H41" s="190"/>
      <c r="I41" s="190">
        <v>4</v>
      </c>
      <c r="J41" s="190">
        <v>5</v>
      </c>
      <c r="K41" s="190">
        <v>9</v>
      </c>
      <c r="L41" s="190">
        <v>7</v>
      </c>
      <c r="M41" s="190"/>
      <c r="N41" s="190"/>
      <c r="O41" s="190">
        <v>8</v>
      </c>
      <c r="P41" s="120"/>
      <c r="Q41" s="26">
        <f t="shared" si="1"/>
        <v>45</v>
      </c>
    </row>
    <row r="42" spans="1:17" s="13" customFormat="1" x14ac:dyDescent="0.25">
      <c r="A42" s="119" t="str">
        <f>'2.1'!A42</f>
        <v>MB207628</v>
      </c>
      <c r="B42" s="123" t="str">
        <f>'2.1'!B42</f>
        <v>BHARATH.C</v>
      </c>
      <c r="C42" s="119" t="str">
        <f>'2.1'!C42</f>
        <v>B</v>
      </c>
      <c r="D42" s="190">
        <v>5</v>
      </c>
      <c r="E42" s="190">
        <v>5</v>
      </c>
      <c r="F42" s="190">
        <v>5</v>
      </c>
      <c r="G42" s="190">
        <v>5</v>
      </c>
      <c r="H42" s="190"/>
      <c r="I42" s="190"/>
      <c r="J42" s="190">
        <v>5</v>
      </c>
      <c r="K42" s="190">
        <v>8</v>
      </c>
      <c r="L42" s="190"/>
      <c r="M42" s="190"/>
      <c r="N42" s="190">
        <v>2</v>
      </c>
      <c r="O42" s="190">
        <v>10</v>
      </c>
      <c r="P42" s="120"/>
      <c r="Q42" s="26">
        <f t="shared" si="1"/>
        <v>45</v>
      </c>
    </row>
    <row r="43" spans="1:17" s="13" customFormat="1" x14ac:dyDescent="0.25">
      <c r="A43" s="119" t="str">
        <f>'2.1'!A43</f>
        <v>MB207629</v>
      </c>
      <c r="B43" s="123" t="str">
        <f>'2.1'!B43</f>
        <v>BHAVANI VISHWAKARMA</v>
      </c>
      <c r="C43" s="119" t="str">
        <f>'2.1'!C43</f>
        <v>A</v>
      </c>
      <c r="D43" s="190">
        <v>5</v>
      </c>
      <c r="E43" s="190"/>
      <c r="F43" s="190">
        <v>5</v>
      </c>
      <c r="G43" s="190">
        <v>4</v>
      </c>
      <c r="H43" s="190"/>
      <c r="I43" s="190">
        <v>4</v>
      </c>
      <c r="J43" s="190">
        <v>5</v>
      </c>
      <c r="K43" s="190">
        <v>9</v>
      </c>
      <c r="L43" s="190">
        <v>10</v>
      </c>
      <c r="M43" s="190">
        <v>9</v>
      </c>
      <c r="N43" s="190"/>
      <c r="O43" s="190">
        <v>9</v>
      </c>
      <c r="P43" s="120"/>
      <c r="Q43" s="26">
        <f t="shared" si="1"/>
        <v>60</v>
      </c>
    </row>
    <row r="44" spans="1:17" s="13" customFormat="1" x14ac:dyDescent="0.25">
      <c r="A44" s="119" t="str">
        <f>'2.1'!A44</f>
        <v>MB207630</v>
      </c>
      <c r="B44" s="123" t="str">
        <f>'2.1'!B44</f>
        <v>C. PRASANTH KUMAR</v>
      </c>
      <c r="C44" s="119" t="str">
        <f>'2.1'!C44</f>
        <v>A</v>
      </c>
      <c r="D44" s="190">
        <v>5</v>
      </c>
      <c r="E44" s="190"/>
      <c r="F44" s="190">
        <v>4</v>
      </c>
      <c r="G44" s="190">
        <v>4</v>
      </c>
      <c r="H44" s="190"/>
      <c r="I44" s="190">
        <v>4</v>
      </c>
      <c r="J44" s="190">
        <v>4</v>
      </c>
      <c r="K44" s="190">
        <v>9</v>
      </c>
      <c r="L44" s="190">
        <v>10</v>
      </c>
      <c r="M44" s="190">
        <v>9</v>
      </c>
      <c r="N44" s="190"/>
      <c r="O44" s="190">
        <v>12</v>
      </c>
      <c r="P44" s="120"/>
      <c r="Q44" s="26">
        <f t="shared" si="1"/>
        <v>61</v>
      </c>
    </row>
    <row r="45" spans="1:17" s="13" customFormat="1" x14ac:dyDescent="0.25">
      <c r="A45" s="119" t="str">
        <f>'2.1'!A45</f>
        <v>MB207631</v>
      </c>
      <c r="B45" s="123" t="str">
        <f>'2.1'!B45</f>
        <v>C.PRANATHI</v>
      </c>
      <c r="C45" s="119" t="str">
        <f>'2.1'!C45</f>
        <v>C</v>
      </c>
      <c r="D45" s="190">
        <v>5</v>
      </c>
      <c r="E45" s="190"/>
      <c r="F45" s="190">
        <v>5</v>
      </c>
      <c r="G45" s="190">
        <v>4</v>
      </c>
      <c r="H45" s="190"/>
      <c r="I45" s="190"/>
      <c r="J45" s="190">
        <v>4</v>
      </c>
      <c r="K45" s="190">
        <v>9</v>
      </c>
      <c r="L45" s="190">
        <v>7</v>
      </c>
      <c r="M45" s="190">
        <v>8</v>
      </c>
      <c r="N45" s="190"/>
      <c r="O45" s="190">
        <v>10</v>
      </c>
      <c r="P45" s="120"/>
      <c r="Q45" s="26">
        <f t="shared" si="1"/>
        <v>52</v>
      </c>
    </row>
    <row r="46" spans="1:17" s="13" customFormat="1" x14ac:dyDescent="0.25">
      <c r="A46" s="119" t="str">
        <f>'2.1'!A46</f>
        <v>MB207632</v>
      </c>
      <c r="B46" s="123" t="str">
        <f>'2.1'!B46</f>
        <v>CAROL SWETHA NORONHA</v>
      </c>
      <c r="C46" s="119" t="str">
        <f>'2.1'!C46</f>
        <v>A</v>
      </c>
      <c r="D46" s="190">
        <v>5</v>
      </c>
      <c r="E46" s="190">
        <v>4</v>
      </c>
      <c r="F46" s="190">
        <v>5</v>
      </c>
      <c r="G46" s="190">
        <v>3</v>
      </c>
      <c r="H46" s="190"/>
      <c r="I46" s="190"/>
      <c r="J46" s="190">
        <v>4</v>
      </c>
      <c r="K46" s="190">
        <v>9</v>
      </c>
      <c r="L46" s="190"/>
      <c r="M46" s="190">
        <v>9</v>
      </c>
      <c r="N46" s="190">
        <v>9</v>
      </c>
      <c r="O46" s="190">
        <v>10</v>
      </c>
      <c r="P46" s="120"/>
      <c r="Q46" s="26">
        <f t="shared" si="1"/>
        <v>58</v>
      </c>
    </row>
    <row r="47" spans="1:17" s="13" customFormat="1" x14ac:dyDescent="0.25">
      <c r="A47" s="119" t="str">
        <f>'2.1'!A47</f>
        <v>MB207633</v>
      </c>
      <c r="B47" s="123" t="str">
        <f>'2.1'!B47</f>
        <v>CHAITHANYA BK</v>
      </c>
      <c r="C47" s="119" t="str">
        <f>'2.1'!C47</f>
        <v>C</v>
      </c>
      <c r="D47" s="190">
        <v>5</v>
      </c>
      <c r="E47" s="190"/>
      <c r="F47" s="190">
        <v>3</v>
      </c>
      <c r="G47" s="190">
        <v>4</v>
      </c>
      <c r="H47" s="190"/>
      <c r="I47" s="190">
        <v>3</v>
      </c>
      <c r="J47" s="190">
        <v>4</v>
      </c>
      <c r="K47" s="190">
        <v>8</v>
      </c>
      <c r="L47" s="190">
        <v>7</v>
      </c>
      <c r="M47" s="190">
        <v>8</v>
      </c>
      <c r="N47" s="190"/>
      <c r="O47" s="190">
        <v>8</v>
      </c>
      <c r="P47" s="120"/>
      <c r="Q47" s="26">
        <f t="shared" si="1"/>
        <v>50</v>
      </c>
    </row>
    <row r="48" spans="1:17" s="13" customFormat="1" x14ac:dyDescent="0.25">
      <c r="A48" s="119" t="str">
        <f>'2.1'!A48</f>
        <v>MB207634</v>
      </c>
      <c r="B48" s="123" t="str">
        <f>'2.1'!B48</f>
        <v>CHAKRAVARTHY BM</v>
      </c>
      <c r="C48" s="119" t="str">
        <f>'2.1'!C48</f>
        <v>C</v>
      </c>
      <c r="D48" s="190">
        <v>3</v>
      </c>
      <c r="E48" s="190">
        <v>3</v>
      </c>
      <c r="F48" s="190">
        <v>5</v>
      </c>
      <c r="G48" s="190">
        <v>4</v>
      </c>
      <c r="H48" s="190"/>
      <c r="I48" s="190"/>
      <c r="J48" s="190">
        <v>3</v>
      </c>
      <c r="K48" s="190">
        <v>8</v>
      </c>
      <c r="L48" s="190">
        <v>5</v>
      </c>
      <c r="M48" s="190">
        <v>7</v>
      </c>
      <c r="N48" s="190"/>
      <c r="O48" s="190">
        <v>11</v>
      </c>
      <c r="P48" s="120"/>
      <c r="Q48" s="26">
        <f t="shared" si="1"/>
        <v>49</v>
      </c>
    </row>
    <row r="49" spans="1:17" s="13" customFormat="1" x14ac:dyDescent="0.25">
      <c r="A49" s="119" t="str">
        <f>'2.1'!A49</f>
        <v>MB207635</v>
      </c>
      <c r="B49" s="123" t="str">
        <f>'2.1'!B49</f>
        <v>CHANDAN N H</v>
      </c>
      <c r="C49" s="119" t="str">
        <f>'2.1'!C49</f>
        <v>A</v>
      </c>
      <c r="D49" s="190">
        <v>5</v>
      </c>
      <c r="E49" s="190"/>
      <c r="F49" s="190">
        <v>5</v>
      </c>
      <c r="G49" s="190">
        <v>4</v>
      </c>
      <c r="H49" s="190"/>
      <c r="I49" s="190">
        <v>4</v>
      </c>
      <c r="J49" s="190">
        <v>4</v>
      </c>
      <c r="K49" s="190">
        <v>8</v>
      </c>
      <c r="L49" s="190"/>
      <c r="M49" s="190">
        <v>8</v>
      </c>
      <c r="N49" s="190">
        <v>8</v>
      </c>
      <c r="O49" s="190">
        <v>10</v>
      </c>
      <c r="P49" s="120"/>
      <c r="Q49" s="26">
        <f t="shared" si="1"/>
        <v>56</v>
      </c>
    </row>
    <row r="50" spans="1:17" s="13" customFormat="1" x14ac:dyDescent="0.25">
      <c r="A50" s="119" t="str">
        <f>'2.1'!A50</f>
        <v>MB207636</v>
      </c>
      <c r="B50" s="123" t="str">
        <f>'2.1'!B50</f>
        <v>CHANDAN S</v>
      </c>
      <c r="C50" s="119" t="str">
        <f>'2.1'!C50</f>
        <v>A</v>
      </c>
      <c r="D50" s="190">
        <v>5</v>
      </c>
      <c r="E50" s="190">
        <v>4</v>
      </c>
      <c r="F50" s="190">
        <v>5</v>
      </c>
      <c r="G50" s="190">
        <v>4</v>
      </c>
      <c r="H50" s="190"/>
      <c r="I50" s="190"/>
      <c r="J50" s="190">
        <v>4</v>
      </c>
      <c r="K50" s="190">
        <v>9</v>
      </c>
      <c r="L50" s="190">
        <v>9</v>
      </c>
      <c r="M50" s="190">
        <v>9</v>
      </c>
      <c r="N50" s="190"/>
      <c r="O50" s="190">
        <v>10</v>
      </c>
      <c r="P50" s="120"/>
      <c r="Q50" s="26">
        <f t="shared" si="1"/>
        <v>59</v>
      </c>
    </row>
    <row r="51" spans="1:17" s="13" customFormat="1" x14ac:dyDescent="0.25">
      <c r="A51" s="119" t="str">
        <f>'2.1'!A51</f>
        <v>MB207637</v>
      </c>
      <c r="B51" s="123" t="str">
        <f>'2.1'!B51</f>
        <v>CHANDANA.T</v>
      </c>
      <c r="C51" s="119" t="str">
        <f>'2.1'!C51</f>
        <v>C</v>
      </c>
      <c r="D51" s="190">
        <v>5</v>
      </c>
      <c r="E51" s="190">
        <v>3</v>
      </c>
      <c r="F51" s="190">
        <v>4</v>
      </c>
      <c r="G51" s="190">
        <v>3</v>
      </c>
      <c r="H51" s="190"/>
      <c r="I51" s="190"/>
      <c r="J51" s="190">
        <v>3</v>
      </c>
      <c r="K51" s="190">
        <v>9</v>
      </c>
      <c r="L51" s="190">
        <v>7</v>
      </c>
      <c r="M51" s="190">
        <v>8</v>
      </c>
      <c r="N51" s="190"/>
      <c r="O51" s="190">
        <v>11</v>
      </c>
      <c r="P51" s="120"/>
      <c r="Q51" s="26">
        <f t="shared" si="1"/>
        <v>53</v>
      </c>
    </row>
    <row r="52" spans="1:17" s="13" customFormat="1" x14ac:dyDescent="0.25">
      <c r="A52" s="119" t="str">
        <f>'2.1'!A52</f>
        <v>MB207638</v>
      </c>
      <c r="B52" s="123" t="str">
        <f>'2.1'!B52</f>
        <v>CHETANA. S</v>
      </c>
      <c r="C52" s="119" t="str">
        <f>'2.1'!C52</f>
        <v>C</v>
      </c>
      <c r="D52" s="190">
        <v>5</v>
      </c>
      <c r="E52" s="190">
        <v>5</v>
      </c>
      <c r="F52" s="190">
        <v>4</v>
      </c>
      <c r="G52" s="190"/>
      <c r="H52" s="190"/>
      <c r="I52" s="190">
        <v>4</v>
      </c>
      <c r="J52" s="190">
        <v>4</v>
      </c>
      <c r="K52" s="190">
        <v>8</v>
      </c>
      <c r="L52" s="190">
        <v>7</v>
      </c>
      <c r="M52" s="190">
        <v>8</v>
      </c>
      <c r="N52" s="190"/>
      <c r="O52" s="190">
        <v>10</v>
      </c>
      <c r="P52" s="120"/>
      <c r="Q52" s="26">
        <f t="shared" si="1"/>
        <v>55</v>
      </c>
    </row>
    <row r="53" spans="1:17" s="13" customFormat="1" x14ac:dyDescent="0.25">
      <c r="A53" s="119" t="str">
        <f>'2.1'!A53</f>
        <v>MB207639</v>
      </c>
      <c r="B53" s="123" t="str">
        <f>'2.1'!B53</f>
        <v>CHETHAN S</v>
      </c>
      <c r="C53" s="119" t="str">
        <f>'2.1'!C53</f>
        <v>C</v>
      </c>
      <c r="D53" s="190">
        <v>4</v>
      </c>
      <c r="E53" s="190"/>
      <c r="F53" s="190">
        <v>4</v>
      </c>
      <c r="G53" s="190">
        <v>3</v>
      </c>
      <c r="H53" s="190"/>
      <c r="I53" s="190">
        <v>3</v>
      </c>
      <c r="J53" s="190">
        <v>4</v>
      </c>
      <c r="K53" s="190">
        <v>6</v>
      </c>
      <c r="L53" s="190">
        <v>6</v>
      </c>
      <c r="M53" s="190">
        <v>6</v>
      </c>
      <c r="N53" s="190"/>
      <c r="O53" s="190">
        <v>10</v>
      </c>
      <c r="P53" s="120"/>
      <c r="Q53" s="26">
        <f t="shared" si="1"/>
        <v>46</v>
      </c>
    </row>
    <row r="54" spans="1:17" s="13" customFormat="1" x14ac:dyDescent="0.25">
      <c r="A54" s="119" t="str">
        <f>'2.1'!A54</f>
        <v>MB207640</v>
      </c>
      <c r="B54" s="123" t="str">
        <f>'2.1'!B54</f>
        <v>CHINMAY HEGDE</v>
      </c>
      <c r="C54" s="119" t="str">
        <f>'2.1'!C54</f>
        <v>C</v>
      </c>
      <c r="D54" s="190">
        <v>4</v>
      </c>
      <c r="E54" s="190"/>
      <c r="F54" s="190">
        <v>4</v>
      </c>
      <c r="G54" s="190">
        <v>4</v>
      </c>
      <c r="H54" s="190"/>
      <c r="I54" s="190">
        <v>5</v>
      </c>
      <c r="J54" s="190">
        <v>4</v>
      </c>
      <c r="K54" s="190">
        <v>8</v>
      </c>
      <c r="L54" s="190">
        <v>6</v>
      </c>
      <c r="M54" s="190">
        <v>8</v>
      </c>
      <c r="N54" s="190"/>
      <c r="O54" s="190">
        <v>12</v>
      </c>
      <c r="P54" s="120"/>
      <c r="Q54" s="26">
        <f t="shared" si="1"/>
        <v>55</v>
      </c>
    </row>
    <row r="55" spans="1:17" s="13" customFormat="1" x14ac:dyDescent="0.25">
      <c r="A55" s="119" t="str">
        <f>'2.1'!A55</f>
        <v>MB207641</v>
      </c>
      <c r="B55" s="123" t="str">
        <f>'2.1'!B55</f>
        <v>DARSHINI G</v>
      </c>
      <c r="C55" s="119" t="str">
        <f>'2.1'!C55</f>
        <v>A</v>
      </c>
      <c r="D55" s="190">
        <v>5</v>
      </c>
      <c r="E55" s="190">
        <v>5</v>
      </c>
      <c r="F55" s="190">
        <v>5</v>
      </c>
      <c r="G55" s="190">
        <v>4</v>
      </c>
      <c r="H55" s="190"/>
      <c r="I55" s="190"/>
      <c r="J55" s="190">
        <v>5</v>
      </c>
      <c r="K55" s="190">
        <v>9</v>
      </c>
      <c r="L55" s="190">
        <v>9</v>
      </c>
      <c r="M55" s="190"/>
      <c r="N55" s="190">
        <v>9</v>
      </c>
      <c r="O55" s="190">
        <v>10</v>
      </c>
      <c r="P55" s="120"/>
      <c r="Q55" s="26">
        <f t="shared" si="1"/>
        <v>61</v>
      </c>
    </row>
    <row r="56" spans="1:17" s="13" customFormat="1" x14ac:dyDescent="0.25">
      <c r="A56" s="119" t="str">
        <f>'2.1'!A56</f>
        <v>MB207642</v>
      </c>
      <c r="B56" s="123" t="str">
        <f>'2.1'!B56</f>
        <v>DEEKSHA BOPAIAH</v>
      </c>
      <c r="C56" s="119" t="str">
        <f>'2.1'!C56</f>
        <v>A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20"/>
      <c r="Q56" s="26">
        <f t="shared" si="1"/>
        <v>0</v>
      </c>
    </row>
    <row r="57" spans="1:17" s="13" customFormat="1" x14ac:dyDescent="0.25">
      <c r="A57" s="119" t="str">
        <f>'2.1'!A57</f>
        <v>MB207643</v>
      </c>
      <c r="B57" s="123" t="str">
        <f>'2.1'!B57</f>
        <v>DELSON GLAN D SILVA</v>
      </c>
      <c r="C57" s="119" t="str">
        <f>'2.1'!C57</f>
        <v>A</v>
      </c>
      <c r="D57" s="190"/>
      <c r="E57" s="190">
        <v>4</v>
      </c>
      <c r="F57" s="190">
        <v>4</v>
      </c>
      <c r="G57" s="190">
        <v>4</v>
      </c>
      <c r="H57" s="190"/>
      <c r="I57" s="190"/>
      <c r="J57" s="190"/>
      <c r="K57" s="190">
        <v>9</v>
      </c>
      <c r="L57" s="190"/>
      <c r="M57" s="190">
        <v>9</v>
      </c>
      <c r="N57" s="190">
        <v>9</v>
      </c>
      <c r="O57" s="190">
        <v>10</v>
      </c>
      <c r="P57" s="120"/>
      <c r="Q57" s="26">
        <f t="shared" si="1"/>
        <v>49</v>
      </c>
    </row>
    <row r="58" spans="1:17" s="13" customFormat="1" x14ac:dyDescent="0.25">
      <c r="A58" s="119" t="str">
        <f>'2.1'!A58</f>
        <v>MB207644</v>
      </c>
      <c r="B58" s="123" t="str">
        <f>'2.1'!B58</f>
        <v>DHANANJAY DURVE</v>
      </c>
      <c r="C58" s="119" t="str">
        <f>'2.1'!C58</f>
        <v>C</v>
      </c>
      <c r="D58" s="190">
        <v>4</v>
      </c>
      <c r="E58" s="190">
        <v>3</v>
      </c>
      <c r="F58" s="190">
        <v>3</v>
      </c>
      <c r="G58" s="190">
        <v>4</v>
      </c>
      <c r="H58" s="190"/>
      <c r="I58" s="190">
        <v>3</v>
      </c>
      <c r="J58" s="190"/>
      <c r="K58" s="190"/>
      <c r="L58" s="190">
        <v>8</v>
      </c>
      <c r="M58" s="190">
        <v>7</v>
      </c>
      <c r="N58" s="190"/>
      <c r="O58" s="190">
        <v>13</v>
      </c>
      <c r="P58" s="120"/>
      <c r="Q58" s="26">
        <f t="shared" si="1"/>
        <v>45</v>
      </c>
    </row>
    <row r="59" spans="1:17" s="13" customFormat="1" x14ac:dyDescent="0.25">
      <c r="A59" s="119" t="str">
        <f>'2.1'!A59</f>
        <v>MB207645</v>
      </c>
      <c r="B59" s="123" t="str">
        <f>'2.1'!B59</f>
        <v>DHANASHRI SUBHASH KABRA</v>
      </c>
      <c r="C59" s="119" t="str">
        <f>'2.1'!C59</f>
        <v>A</v>
      </c>
      <c r="D59" s="190">
        <v>5</v>
      </c>
      <c r="E59" s="190"/>
      <c r="F59" s="190">
        <v>5</v>
      </c>
      <c r="G59" s="190">
        <v>4</v>
      </c>
      <c r="H59" s="190"/>
      <c r="I59" s="190">
        <v>4</v>
      </c>
      <c r="J59" s="190">
        <v>5</v>
      </c>
      <c r="K59" s="190">
        <v>9</v>
      </c>
      <c r="L59" s="190">
        <v>7</v>
      </c>
      <c r="M59" s="190">
        <v>8</v>
      </c>
      <c r="N59" s="190"/>
      <c r="O59" s="190">
        <v>9</v>
      </c>
      <c r="P59" s="120"/>
      <c r="Q59" s="26">
        <f t="shared" si="1"/>
        <v>56</v>
      </c>
    </row>
    <row r="60" spans="1:17" s="13" customFormat="1" x14ac:dyDescent="0.25">
      <c r="A60" s="119" t="str">
        <f>'2.1'!A60</f>
        <v>MB207646</v>
      </c>
      <c r="B60" s="123" t="str">
        <f>'2.1'!B60</f>
        <v>DISHA SANTOSH NAIK</v>
      </c>
      <c r="C60" s="119" t="str">
        <f>'2.1'!C60</f>
        <v>C</v>
      </c>
      <c r="D60" s="190">
        <v>5</v>
      </c>
      <c r="E60" s="190">
        <v>5</v>
      </c>
      <c r="F60" s="190">
        <v>5</v>
      </c>
      <c r="G60" s="190">
        <v>4</v>
      </c>
      <c r="H60" s="190"/>
      <c r="I60" s="190"/>
      <c r="J60" s="190">
        <v>4</v>
      </c>
      <c r="K60" s="190">
        <v>9</v>
      </c>
      <c r="L60" s="190">
        <v>8</v>
      </c>
      <c r="M60" s="190">
        <v>8</v>
      </c>
      <c r="N60" s="190"/>
      <c r="O60" s="190">
        <v>12</v>
      </c>
      <c r="P60" s="120"/>
      <c r="Q60" s="26">
        <f t="shared" si="1"/>
        <v>60</v>
      </c>
    </row>
    <row r="61" spans="1:17" s="13" customFormat="1" x14ac:dyDescent="0.25">
      <c r="A61" s="119" t="str">
        <f>'2.1'!A61</f>
        <v>MB207647</v>
      </c>
      <c r="B61" s="123" t="str">
        <f>'2.1'!B61</f>
        <v>DIVESH</v>
      </c>
      <c r="C61" s="119" t="str">
        <f>'2.1'!C61</f>
        <v>B</v>
      </c>
      <c r="D61" s="190">
        <v>5</v>
      </c>
      <c r="E61" s="190"/>
      <c r="F61" s="190">
        <v>5</v>
      </c>
      <c r="G61" s="190"/>
      <c r="H61" s="190"/>
      <c r="I61" s="190"/>
      <c r="J61" s="190">
        <v>5</v>
      </c>
      <c r="K61" s="190">
        <v>7</v>
      </c>
      <c r="L61" s="190">
        <v>9</v>
      </c>
      <c r="M61" s="190">
        <v>0</v>
      </c>
      <c r="N61" s="190"/>
      <c r="O61" s="190">
        <v>11</v>
      </c>
      <c r="P61" s="120"/>
      <c r="Q61" s="26">
        <f t="shared" si="1"/>
        <v>42</v>
      </c>
    </row>
    <row r="62" spans="1:17" s="13" customFormat="1" x14ac:dyDescent="0.25">
      <c r="A62" s="119" t="str">
        <f>'2.1'!A62</f>
        <v>MB207648</v>
      </c>
      <c r="B62" s="123" t="str">
        <f>'2.1'!B62</f>
        <v>DRINYA K CHANDRAN</v>
      </c>
      <c r="C62" s="119" t="str">
        <f>'2.1'!C62</f>
        <v>A</v>
      </c>
      <c r="D62" s="190">
        <v>5</v>
      </c>
      <c r="E62" s="190">
        <v>4</v>
      </c>
      <c r="F62" s="190">
        <v>5</v>
      </c>
      <c r="G62" s="190">
        <v>4</v>
      </c>
      <c r="H62" s="190"/>
      <c r="I62" s="190"/>
      <c r="J62" s="190">
        <v>4</v>
      </c>
      <c r="K62" s="190">
        <v>9</v>
      </c>
      <c r="L62" s="190">
        <v>9</v>
      </c>
      <c r="M62" s="190">
        <v>9</v>
      </c>
      <c r="N62" s="190"/>
      <c r="O62" s="190">
        <v>10</v>
      </c>
      <c r="P62" s="120"/>
      <c r="Q62" s="26">
        <f t="shared" si="1"/>
        <v>59</v>
      </c>
    </row>
    <row r="63" spans="1:17" s="13" customFormat="1" x14ac:dyDescent="0.25">
      <c r="A63" s="119" t="str">
        <f>'2.1'!A63</f>
        <v>MB207649</v>
      </c>
      <c r="B63" s="123" t="str">
        <f>'2.1'!B63</f>
        <v>ESHANYA M</v>
      </c>
      <c r="C63" s="119" t="str">
        <f>'2.1'!C63</f>
        <v>A</v>
      </c>
      <c r="D63" s="190">
        <v>5</v>
      </c>
      <c r="E63" s="190">
        <v>5</v>
      </c>
      <c r="F63" s="190">
        <v>5</v>
      </c>
      <c r="G63" s="190">
        <v>5</v>
      </c>
      <c r="H63" s="190"/>
      <c r="I63" s="190">
        <v>5</v>
      </c>
      <c r="J63" s="190"/>
      <c r="K63" s="190">
        <v>9</v>
      </c>
      <c r="L63" s="190">
        <v>9</v>
      </c>
      <c r="M63" s="190"/>
      <c r="N63" s="190">
        <v>8</v>
      </c>
      <c r="O63" s="190">
        <v>12</v>
      </c>
      <c r="P63" s="120"/>
      <c r="Q63" s="26">
        <f t="shared" si="1"/>
        <v>63</v>
      </c>
    </row>
    <row r="64" spans="1:17" s="13" customFormat="1" x14ac:dyDescent="0.25">
      <c r="A64" s="119" t="str">
        <f>'2.1'!A64</f>
        <v>MB207650</v>
      </c>
      <c r="B64" s="123" t="str">
        <f>'2.1'!B64</f>
        <v>ESHWAR DARSHAN.K.M</v>
      </c>
      <c r="C64" s="119" t="str">
        <f>'2.1'!C64</f>
        <v>A</v>
      </c>
      <c r="D64" s="190">
        <v>5</v>
      </c>
      <c r="E64" s="190">
        <v>4</v>
      </c>
      <c r="F64" s="190">
        <v>5</v>
      </c>
      <c r="G64" s="190">
        <v>4</v>
      </c>
      <c r="H64" s="190"/>
      <c r="I64" s="190"/>
      <c r="J64" s="190">
        <v>3</v>
      </c>
      <c r="K64" s="190"/>
      <c r="L64" s="190">
        <v>7</v>
      </c>
      <c r="M64" s="190">
        <v>8</v>
      </c>
      <c r="N64" s="190">
        <v>9</v>
      </c>
      <c r="O64" s="190">
        <v>9</v>
      </c>
      <c r="P64" s="120"/>
      <c r="Q64" s="26">
        <f t="shared" si="1"/>
        <v>54</v>
      </c>
    </row>
    <row r="65" spans="1:17" s="13" customFormat="1" x14ac:dyDescent="0.25">
      <c r="A65" s="119" t="str">
        <f>'2.1'!A65</f>
        <v>MB207651</v>
      </c>
      <c r="B65" s="123" t="str">
        <f>'2.1'!B65</f>
        <v>GAUTHAM M</v>
      </c>
      <c r="C65" s="119" t="str">
        <f>'2.1'!C65</f>
        <v>A</v>
      </c>
      <c r="D65" s="190">
        <v>5</v>
      </c>
      <c r="E65" s="190">
        <v>5</v>
      </c>
      <c r="F65" s="190">
        <v>5</v>
      </c>
      <c r="G65" s="190">
        <v>4</v>
      </c>
      <c r="H65" s="190"/>
      <c r="I65" s="190">
        <v>5</v>
      </c>
      <c r="J65" s="190"/>
      <c r="K65" s="190">
        <v>9</v>
      </c>
      <c r="L65" s="190">
        <v>8</v>
      </c>
      <c r="M65" s="190"/>
      <c r="N65" s="190"/>
      <c r="O65" s="190">
        <v>10</v>
      </c>
      <c r="P65" s="120"/>
      <c r="Q65" s="26">
        <f t="shared" si="1"/>
        <v>51</v>
      </c>
    </row>
    <row r="66" spans="1:17" s="13" customFormat="1" x14ac:dyDescent="0.25">
      <c r="A66" s="119" t="str">
        <f>'2.1'!A66</f>
        <v>MB207652</v>
      </c>
      <c r="B66" s="123" t="str">
        <f>'2.1'!B66</f>
        <v>GOKUL NAYAK</v>
      </c>
      <c r="C66" s="119" t="str">
        <f>'2.1'!C66</f>
        <v>A</v>
      </c>
      <c r="D66" s="190">
        <v>5</v>
      </c>
      <c r="E66" s="190"/>
      <c r="F66" s="190">
        <v>5</v>
      </c>
      <c r="G66" s="190">
        <v>4</v>
      </c>
      <c r="H66" s="190"/>
      <c r="I66" s="190"/>
      <c r="J66" s="190">
        <v>4</v>
      </c>
      <c r="K66" s="190">
        <v>9</v>
      </c>
      <c r="L66" s="190">
        <v>9</v>
      </c>
      <c r="M66" s="190">
        <v>9</v>
      </c>
      <c r="N66" s="190"/>
      <c r="O66" s="190">
        <v>10</v>
      </c>
      <c r="P66" s="120"/>
      <c r="Q66" s="26">
        <f t="shared" si="1"/>
        <v>55</v>
      </c>
    </row>
    <row r="67" spans="1:17" s="13" customFormat="1" x14ac:dyDescent="0.25">
      <c r="A67" s="119" t="str">
        <f>'2.1'!A67</f>
        <v>MB207653</v>
      </c>
      <c r="B67" s="123" t="str">
        <f>'2.1'!B67</f>
        <v>GURU RAGHAVENDRA S</v>
      </c>
      <c r="C67" s="119" t="str">
        <f>'2.1'!C67</f>
        <v>C</v>
      </c>
      <c r="D67" s="190">
        <v>5</v>
      </c>
      <c r="E67" s="190">
        <v>4</v>
      </c>
      <c r="F67" s="190">
        <v>3</v>
      </c>
      <c r="G67" s="190">
        <v>5</v>
      </c>
      <c r="H67" s="190"/>
      <c r="I67" s="190">
        <v>4</v>
      </c>
      <c r="J67" s="190"/>
      <c r="K67" s="190">
        <v>8</v>
      </c>
      <c r="L67" s="190">
        <v>7</v>
      </c>
      <c r="M67" s="190">
        <v>8</v>
      </c>
      <c r="N67" s="190"/>
      <c r="O67" s="190">
        <v>11</v>
      </c>
      <c r="P67" s="120"/>
      <c r="Q67" s="26">
        <f t="shared" si="1"/>
        <v>55</v>
      </c>
    </row>
    <row r="68" spans="1:17" s="13" customFormat="1" x14ac:dyDescent="0.25">
      <c r="A68" s="119" t="str">
        <f>'2.1'!A68</f>
        <v>MB207654</v>
      </c>
      <c r="B68" s="123" t="str">
        <f>'2.1'!B68</f>
        <v>H R RITHESHA</v>
      </c>
      <c r="C68" s="119" t="str">
        <f>'2.1'!C68</f>
        <v>A</v>
      </c>
      <c r="D68" s="190">
        <v>4</v>
      </c>
      <c r="E68" s="190"/>
      <c r="F68" s="190">
        <v>4</v>
      </c>
      <c r="G68" s="190">
        <v>4</v>
      </c>
      <c r="H68" s="190"/>
      <c r="I68" s="190">
        <v>4</v>
      </c>
      <c r="J68" s="190"/>
      <c r="K68" s="190">
        <v>8</v>
      </c>
      <c r="L68" s="190">
        <v>7</v>
      </c>
      <c r="M68" s="190">
        <v>8</v>
      </c>
      <c r="N68" s="190"/>
      <c r="O68" s="190">
        <v>9</v>
      </c>
      <c r="P68" s="120"/>
      <c r="Q68" s="26">
        <f t="shared" si="1"/>
        <v>48</v>
      </c>
    </row>
    <row r="69" spans="1:17" s="13" customFormat="1" x14ac:dyDescent="0.25">
      <c r="A69" s="119" t="str">
        <f>'2.1'!A69</f>
        <v>MB207655</v>
      </c>
      <c r="B69" s="123" t="str">
        <f>'2.1'!B69</f>
        <v>INDRANEEL DAS</v>
      </c>
      <c r="C69" s="119" t="str">
        <f>'2.1'!C69</f>
        <v>A</v>
      </c>
      <c r="D69" s="190">
        <v>4</v>
      </c>
      <c r="E69" s="190"/>
      <c r="F69" s="190">
        <v>5</v>
      </c>
      <c r="G69" s="190">
        <v>4</v>
      </c>
      <c r="H69" s="190"/>
      <c r="I69" s="190">
        <v>5</v>
      </c>
      <c r="J69" s="190">
        <v>5</v>
      </c>
      <c r="K69" s="190">
        <v>9</v>
      </c>
      <c r="L69" s="190">
        <v>9</v>
      </c>
      <c r="M69" s="190"/>
      <c r="N69" s="190">
        <v>9</v>
      </c>
      <c r="O69" s="190">
        <v>12</v>
      </c>
      <c r="P69" s="120"/>
      <c r="Q69" s="26">
        <f t="shared" si="1"/>
        <v>62</v>
      </c>
    </row>
    <row r="70" spans="1:17" s="13" customFormat="1" x14ac:dyDescent="0.25">
      <c r="A70" s="119" t="str">
        <f>'2.1'!A70</f>
        <v>MB207656</v>
      </c>
      <c r="B70" s="123" t="str">
        <f>'2.1'!B70</f>
        <v>JAGRITY</v>
      </c>
      <c r="C70" s="119" t="str">
        <f>'2.1'!C70</f>
        <v>A</v>
      </c>
      <c r="D70" s="190">
        <v>5</v>
      </c>
      <c r="E70" s="190">
        <v>4</v>
      </c>
      <c r="F70" s="190">
        <v>3</v>
      </c>
      <c r="G70" s="190">
        <v>4</v>
      </c>
      <c r="H70" s="190"/>
      <c r="I70" s="190"/>
      <c r="J70" s="190">
        <v>5</v>
      </c>
      <c r="K70" s="190">
        <v>9</v>
      </c>
      <c r="L70" s="190">
        <v>8</v>
      </c>
      <c r="M70" s="190"/>
      <c r="N70" s="190">
        <v>7</v>
      </c>
      <c r="O70" s="190">
        <v>10</v>
      </c>
      <c r="P70" s="120"/>
      <c r="Q70" s="26">
        <f t="shared" si="1"/>
        <v>55</v>
      </c>
    </row>
    <row r="71" spans="1:17" s="13" customFormat="1" x14ac:dyDescent="0.25">
      <c r="A71" s="119" t="str">
        <f>'2.1'!A71</f>
        <v>MB207657</v>
      </c>
      <c r="B71" s="123" t="str">
        <f>'2.1'!B71</f>
        <v>JANAK KARKERA J</v>
      </c>
      <c r="C71" s="119" t="str">
        <f>'2.1'!C71</f>
        <v>A</v>
      </c>
      <c r="D71" s="190">
        <v>5</v>
      </c>
      <c r="E71" s="190">
        <v>4</v>
      </c>
      <c r="F71" s="190">
        <v>5</v>
      </c>
      <c r="G71" s="190">
        <v>4</v>
      </c>
      <c r="H71" s="190"/>
      <c r="I71" s="190"/>
      <c r="J71" s="190">
        <v>4</v>
      </c>
      <c r="K71" s="190">
        <v>8</v>
      </c>
      <c r="L71" s="190">
        <v>8</v>
      </c>
      <c r="M71" s="190"/>
      <c r="N71" s="190">
        <v>9</v>
      </c>
      <c r="O71" s="190">
        <v>9</v>
      </c>
      <c r="P71" s="120"/>
      <c r="Q71" s="26">
        <f t="shared" si="1"/>
        <v>56</v>
      </c>
    </row>
    <row r="72" spans="1:17" s="13" customFormat="1" x14ac:dyDescent="0.25">
      <c r="A72" s="119" t="str">
        <f>'2.1'!A72</f>
        <v>MB207658</v>
      </c>
      <c r="B72" s="123" t="str">
        <f>'2.1'!B72</f>
        <v>K KIRTHAN</v>
      </c>
      <c r="C72" s="119" t="str">
        <f>'2.1'!C72</f>
        <v>A</v>
      </c>
      <c r="D72" s="190">
        <v>5</v>
      </c>
      <c r="E72" s="190"/>
      <c r="F72" s="190">
        <v>5</v>
      </c>
      <c r="G72" s="190">
        <v>4</v>
      </c>
      <c r="H72" s="190"/>
      <c r="I72" s="190">
        <v>4</v>
      </c>
      <c r="J72" s="190">
        <v>4</v>
      </c>
      <c r="K72" s="190">
        <v>9</v>
      </c>
      <c r="L72" s="190"/>
      <c r="M72" s="190">
        <v>8</v>
      </c>
      <c r="N72" s="190">
        <v>9</v>
      </c>
      <c r="O72" s="190">
        <v>10</v>
      </c>
      <c r="P72" s="120"/>
      <c r="Q72" s="26">
        <f t="shared" si="1"/>
        <v>58</v>
      </c>
    </row>
    <row r="73" spans="1:17" s="13" customFormat="1" x14ac:dyDescent="0.25">
      <c r="A73" s="119" t="str">
        <f>'2.1'!A73</f>
        <v>MB207659</v>
      </c>
      <c r="B73" s="123" t="str">
        <f>'2.1'!B73</f>
        <v>KARNIKA MRIDUL</v>
      </c>
      <c r="C73" s="119" t="str">
        <f>'2.1'!C73</f>
        <v>A</v>
      </c>
      <c r="D73" s="190">
        <v>5</v>
      </c>
      <c r="E73" s="190"/>
      <c r="F73" s="190">
        <v>3</v>
      </c>
      <c r="G73" s="190"/>
      <c r="H73" s="190"/>
      <c r="I73" s="190"/>
      <c r="J73" s="190">
        <v>5</v>
      </c>
      <c r="K73" s="190">
        <v>8</v>
      </c>
      <c r="L73" s="190">
        <v>8</v>
      </c>
      <c r="M73" s="190">
        <v>8</v>
      </c>
      <c r="N73" s="190"/>
      <c r="O73" s="190">
        <v>10</v>
      </c>
      <c r="P73" s="120"/>
      <c r="Q73" s="26">
        <f t="shared" si="1"/>
        <v>47</v>
      </c>
    </row>
    <row r="74" spans="1:17" s="13" customFormat="1" x14ac:dyDescent="0.25">
      <c r="A74" s="119" t="str">
        <f>'2.1'!A74</f>
        <v>MB207660</v>
      </c>
      <c r="B74" s="123" t="str">
        <f>'2.1'!B74</f>
        <v>KARTHIK.M.S</v>
      </c>
      <c r="C74" s="119" t="str">
        <f>'2.1'!C74</f>
        <v>A</v>
      </c>
      <c r="D74" s="190">
        <v>4</v>
      </c>
      <c r="E74" s="190">
        <v>4</v>
      </c>
      <c r="F74" s="190">
        <v>5</v>
      </c>
      <c r="G74" s="190">
        <v>3</v>
      </c>
      <c r="H74" s="190"/>
      <c r="I74" s="190">
        <v>1</v>
      </c>
      <c r="J74" s="190"/>
      <c r="K74" s="190">
        <v>8</v>
      </c>
      <c r="L74" s="190">
        <v>8</v>
      </c>
      <c r="M74" s="190">
        <v>8</v>
      </c>
      <c r="N74" s="190"/>
      <c r="O74" s="190">
        <v>10</v>
      </c>
      <c r="P74" s="120"/>
      <c r="Q74" s="26">
        <f t="shared" si="1"/>
        <v>51</v>
      </c>
    </row>
    <row r="75" spans="1:17" s="13" customFormat="1" x14ac:dyDescent="0.25">
      <c r="A75" s="119" t="str">
        <f>'2.1'!A75</f>
        <v>MB207661</v>
      </c>
      <c r="B75" s="123" t="str">
        <f>'2.1'!B75</f>
        <v>KARUNA V DIVATE</v>
      </c>
      <c r="C75" s="119" t="str">
        <f>'2.1'!C75</f>
        <v>A</v>
      </c>
      <c r="D75" s="190">
        <v>3</v>
      </c>
      <c r="E75" s="190"/>
      <c r="F75" s="190">
        <v>4</v>
      </c>
      <c r="G75" s="190">
        <v>4</v>
      </c>
      <c r="H75" s="190"/>
      <c r="I75" s="190">
        <v>4</v>
      </c>
      <c r="J75" s="190">
        <v>4</v>
      </c>
      <c r="K75" s="190">
        <v>9</v>
      </c>
      <c r="L75" s="190">
        <v>9</v>
      </c>
      <c r="M75" s="190"/>
      <c r="N75" s="190"/>
      <c r="O75" s="190">
        <v>12</v>
      </c>
      <c r="P75" s="120"/>
      <c r="Q75" s="26">
        <f t="shared" si="1"/>
        <v>49</v>
      </c>
    </row>
    <row r="76" spans="1:17" s="13" customFormat="1" x14ac:dyDescent="0.25">
      <c r="A76" s="119" t="str">
        <f>'2.1'!A76</f>
        <v>MB207662</v>
      </c>
      <c r="B76" s="123" t="str">
        <f>'2.1'!B76</f>
        <v>KAUSHIK CB</v>
      </c>
      <c r="C76" s="119" t="str">
        <f>'2.1'!C76</f>
        <v>A</v>
      </c>
      <c r="D76" s="190">
        <v>3</v>
      </c>
      <c r="E76" s="190"/>
      <c r="F76" s="190">
        <v>3</v>
      </c>
      <c r="G76" s="190">
        <v>3</v>
      </c>
      <c r="H76" s="190"/>
      <c r="I76" s="190">
        <v>4</v>
      </c>
      <c r="J76" s="190">
        <v>4</v>
      </c>
      <c r="K76" s="190">
        <v>8</v>
      </c>
      <c r="L76" s="190">
        <v>8</v>
      </c>
      <c r="M76" s="190">
        <v>8</v>
      </c>
      <c r="N76" s="190"/>
      <c r="O76" s="190">
        <v>10</v>
      </c>
      <c r="P76" s="120"/>
      <c r="Q76" s="26">
        <f t="shared" si="1"/>
        <v>51</v>
      </c>
    </row>
    <row r="77" spans="1:17" s="13" customFormat="1" x14ac:dyDescent="0.25">
      <c r="A77" s="119" t="str">
        <f>'2.1'!A77</f>
        <v>MB207663</v>
      </c>
      <c r="B77" s="123" t="str">
        <f>'2.1'!B77</f>
        <v>KAVYA GANAPATI HEGDE</v>
      </c>
      <c r="C77" s="119" t="str">
        <f>'2.1'!C77</f>
        <v>A</v>
      </c>
      <c r="D77" s="190">
        <v>5</v>
      </c>
      <c r="E77" s="190">
        <v>4</v>
      </c>
      <c r="F77" s="190">
        <v>5</v>
      </c>
      <c r="G77" s="190">
        <v>3</v>
      </c>
      <c r="H77" s="190"/>
      <c r="I77" s="190">
        <v>4</v>
      </c>
      <c r="J77" s="190"/>
      <c r="K77" s="190">
        <v>9</v>
      </c>
      <c r="L77" s="190">
        <v>8</v>
      </c>
      <c r="M77" s="190">
        <v>8</v>
      </c>
      <c r="N77" s="190"/>
      <c r="O77" s="190">
        <v>10</v>
      </c>
      <c r="P77" s="120"/>
      <c r="Q77" s="26">
        <f t="shared" si="1"/>
        <v>56</v>
      </c>
    </row>
    <row r="78" spans="1:17" s="13" customFormat="1" x14ac:dyDescent="0.25">
      <c r="A78" s="181" t="str">
        <f>'2.1'!A78</f>
        <v>MB207664</v>
      </c>
      <c r="B78" s="182" t="str">
        <f>'2.1'!B78</f>
        <v>KETHA SUSHMITHA MADHULEKHA</v>
      </c>
      <c r="C78" s="181" t="str">
        <f>'2.1'!C78</f>
        <v>A</v>
      </c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84"/>
      <c r="Q78" s="185">
        <f t="shared" si="1"/>
        <v>0</v>
      </c>
    </row>
    <row r="79" spans="1:17" s="13" customFormat="1" x14ac:dyDescent="0.25">
      <c r="A79" s="119" t="str">
        <f>'2.1'!A79</f>
        <v>MB207665</v>
      </c>
      <c r="B79" s="123" t="str">
        <f>'2.1'!B79</f>
        <v>KOPPOLU SUDARSAN RAHUL</v>
      </c>
      <c r="C79" s="119" t="str">
        <f>'2.1'!C79</f>
        <v>C</v>
      </c>
      <c r="D79" s="190">
        <v>4</v>
      </c>
      <c r="E79" s="190">
        <v>2</v>
      </c>
      <c r="F79" s="190">
        <v>5</v>
      </c>
      <c r="G79" s="190">
        <v>5</v>
      </c>
      <c r="H79" s="190"/>
      <c r="I79" s="190"/>
      <c r="J79" s="190"/>
      <c r="K79" s="190">
        <v>7</v>
      </c>
      <c r="L79" s="190">
        <v>7</v>
      </c>
      <c r="M79" s="190">
        <v>7</v>
      </c>
      <c r="N79" s="190"/>
      <c r="O79" s="190"/>
      <c r="P79" s="120"/>
      <c r="Q79" s="26">
        <f t="shared" si="1"/>
        <v>37</v>
      </c>
    </row>
    <row r="80" spans="1:17" s="13" customFormat="1" x14ac:dyDescent="0.25">
      <c r="A80" s="119" t="str">
        <f>'2.1'!A80</f>
        <v>MB207666</v>
      </c>
      <c r="B80" s="123" t="str">
        <f>'2.1'!B80</f>
        <v>KOUNDINYA.R</v>
      </c>
      <c r="C80" s="119" t="str">
        <f>'2.1'!C80</f>
        <v>B</v>
      </c>
      <c r="D80" s="190">
        <v>4</v>
      </c>
      <c r="E80" s="190"/>
      <c r="F80" s="190">
        <v>5</v>
      </c>
      <c r="G80" s="190">
        <v>5</v>
      </c>
      <c r="H80" s="190"/>
      <c r="I80" s="190">
        <v>5</v>
      </c>
      <c r="J80" s="190"/>
      <c r="K80" s="190">
        <v>9</v>
      </c>
      <c r="L80" s="190">
        <v>9</v>
      </c>
      <c r="M80" s="190"/>
      <c r="N80" s="190"/>
      <c r="O80" s="190"/>
      <c r="P80" s="120"/>
      <c r="Q80" s="26">
        <f t="shared" si="1"/>
        <v>37</v>
      </c>
    </row>
    <row r="81" spans="1:17" s="13" customFormat="1" x14ac:dyDescent="0.25">
      <c r="A81" s="119" t="str">
        <f>'2.1'!A81</f>
        <v>MB207667</v>
      </c>
      <c r="B81" s="123" t="str">
        <f>'2.1'!B81</f>
        <v>KRITIKA SHANTHARAM SHENOY</v>
      </c>
      <c r="C81" s="119" t="str">
        <f>'2.1'!C81</f>
        <v>B</v>
      </c>
      <c r="D81" s="190">
        <v>2</v>
      </c>
      <c r="E81" s="190">
        <v>5</v>
      </c>
      <c r="F81" s="190">
        <v>5</v>
      </c>
      <c r="G81" s="190">
        <v>5</v>
      </c>
      <c r="H81" s="190"/>
      <c r="I81" s="190"/>
      <c r="J81" s="190">
        <v>5</v>
      </c>
      <c r="K81" s="190">
        <v>9</v>
      </c>
      <c r="L81" s="190">
        <v>8</v>
      </c>
      <c r="M81" s="190"/>
      <c r="N81" s="190">
        <v>4</v>
      </c>
      <c r="O81" s="190">
        <v>11</v>
      </c>
      <c r="P81" s="120"/>
      <c r="Q81" s="26">
        <f t="shared" ref="Q81:Q144" si="2">SUM(D81:O81)</f>
        <v>54</v>
      </c>
    </row>
    <row r="82" spans="1:17" s="13" customFormat="1" x14ac:dyDescent="0.25">
      <c r="A82" s="119" t="str">
        <f>'2.1'!A82</f>
        <v>MB207668</v>
      </c>
      <c r="B82" s="123" t="str">
        <f>'2.1'!B82</f>
        <v>LIKHITH H K</v>
      </c>
      <c r="C82" s="119" t="str">
        <f>'2.1'!C82</f>
        <v>A</v>
      </c>
      <c r="D82" s="190">
        <v>4</v>
      </c>
      <c r="E82" s="190"/>
      <c r="F82" s="190">
        <v>5</v>
      </c>
      <c r="G82" s="190">
        <v>4</v>
      </c>
      <c r="H82" s="190"/>
      <c r="I82" s="190">
        <v>5</v>
      </c>
      <c r="J82" s="190">
        <v>5</v>
      </c>
      <c r="K82" s="190">
        <v>8</v>
      </c>
      <c r="L82" s="190">
        <v>8</v>
      </c>
      <c r="M82" s="190">
        <v>8</v>
      </c>
      <c r="N82" s="190"/>
      <c r="O82" s="190">
        <v>12</v>
      </c>
      <c r="P82" s="120"/>
      <c r="Q82" s="26">
        <f t="shared" si="2"/>
        <v>59</v>
      </c>
    </row>
    <row r="83" spans="1:17" s="13" customFormat="1" x14ac:dyDescent="0.25">
      <c r="A83" s="119" t="str">
        <f>'2.1'!A83</f>
        <v>MB207669</v>
      </c>
      <c r="B83" s="123" t="str">
        <f>'2.1'!B83</f>
        <v>M JANANI PRIYA</v>
      </c>
      <c r="C83" s="119" t="str">
        <f>'2.1'!C83</f>
        <v>A</v>
      </c>
      <c r="D83" s="190">
        <v>5</v>
      </c>
      <c r="E83" s="190"/>
      <c r="F83" s="190">
        <v>5</v>
      </c>
      <c r="G83" s="190">
        <v>5</v>
      </c>
      <c r="H83" s="190"/>
      <c r="I83" s="190">
        <v>5</v>
      </c>
      <c r="J83" s="190">
        <v>5</v>
      </c>
      <c r="K83" s="190">
        <v>9</v>
      </c>
      <c r="L83" s="190">
        <v>9</v>
      </c>
      <c r="M83" s="190">
        <v>9</v>
      </c>
      <c r="N83" s="190"/>
      <c r="O83" s="190">
        <v>12</v>
      </c>
      <c r="P83" s="120"/>
      <c r="Q83" s="26">
        <f t="shared" si="2"/>
        <v>64</v>
      </c>
    </row>
    <row r="84" spans="1:17" s="13" customFormat="1" x14ac:dyDescent="0.25">
      <c r="A84" s="119" t="str">
        <f>'2.1'!A84</f>
        <v>MB207670</v>
      </c>
      <c r="B84" s="123" t="str">
        <f>'2.1'!B84</f>
        <v>MAHESH S</v>
      </c>
      <c r="C84" s="119" t="str">
        <f>'2.1'!C84</f>
        <v>A</v>
      </c>
      <c r="D84" s="190">
        <v>4</v>
      </c>
      <c r="E84" s="190"/>
      <c r="F84" s="190">
        <v>4</v>
      </c>
      <c r="G84" s="190">
        <v>4</v>
      </c>
      <c r="H84" s="190"/>
      <c r="I84" s="190">
        <v>4</v>
      </c>
      <c r="J84" s="190">
        <v>4</v>
      </c>
      <c r="K84" s="190">
        <v>9</v>
      </c>
      <c r="L84" s="190"/>
      <c r="M84" s="190">
        <v>9</v>
      </c>
      <c r="N84" s="190"/>
      <c r="O84" s="190">
        <v>12</v>
      </c>
      <c r="P84" s="120"/>
      <c r="Q84" s="26">
        <f t="shared" si="2"/>
        <v>50</v>
      </c>
    </row>
    <row r="85" spans="1:17" s="13" customFormat="1" x14ac:dyDescent="0.25">
      <c r="A85" s="119" t="str">
        <f>'2.1'!A85</f>
        <v>MB207671</v>
      </c>
      <c r="B85" s="123" t="str">
        <f>'2.1'!B85</f>
        <v>MAHIMA HARISH BHAT</v>
      </c>
      <c r="C85" s="119" t="str">
        <f>'2.1'!C85</f>
        <v>B</v>
      </c>
      <c r="D85" s="190">
        <v>4</v>
      </c>
      <c r="E85" s="190"/>
      <c r="F85" s="190">
        <v>5</v>
      </c>
      <c r="G85" s="190">
        <v>5</v>
      </c>
      <c r="H85" s="190"/>
      <c r="I85" s="190">
        <v>5</v>
      </c>
      <c r="J85" s="190">
        <v>4</v>
      </c>
      <c r="K85" s="190">
        <v>8</v>
      </c>
      <c r="L85" s="190">
        <v>9</v>
      </c>
      <c r="M85" s="190">
        <v>6</v>
      </c>
      <c r="N85" s="190"/>
      <c r="O85" s="190">
        <v>11</v>
      </c>
      <c r="P85" s="120"/>
      <c r="Q85" s="26">
        <f t="shared" si="2"/>
        <v>57</v>
      </c>
    </row>
    <row r="86" spans="1:17" s="13" customFormat="1" x14ac:dyDescent="0.25">
      <c r="A86" s="119" t="str">
        <f>'2.1'!A86</f>
        <v>MB207672</v>
      </c>
      <c r="B86" s="123" t="str">
        <f>'2.1'!B86</f>
        <v>MALENDER S DEYANNAVAR</v>
      </c>
      <c r="C86" s="119" t="str">
        <f>'2.1'!C86</f>
        <v>B</v>
      </c>
      <c r="D86" s="190">
        <v>3</v>
      </c>
      <c r="E86" s="190"/>
      <c r="F86" s="190">
        <v>5</v>
      </c>
      <c r="G86" s="190">
        <v>5</v>
      </c>
      <c r="H86" s="190"/>
      <c r="I86" s="190">
        <v>4</v>
      </c>
      <c r="J86" s="190">
        <v>5</v>
      </c>
      <c r="K86" s="190">
        <v>7</v>
      </c>
      <c r="L86" s="190"/>
      <c r="M86" s="190">
        <v>8</v>
      </c>
      <c r="N86" s="190">
        <v>7</v>
      </c>
      <c r="O86" s="190">
        <v>10</v>
      </c>
      <c r="P86" s="120"/>
      <c r="Q86" s="26">
        <f t="shared" si="2"/>
        <v>54</v>
      </c>
    </row>
    <row r="87" spans="1:17" s="13" customFormat="1" x14ac:dyDescent="0.25">
      <c r="A87" s="119" t="str">
        <f>'2.1'!A87</f>
        <v>MB207673</v>
      </c>
      <c r="B87" s="123" t="str">
        <f>'2.1'!B87</f>
        <v>MANOJ K B</v>
      </c>
      <c r="C87" s="119" t="str">
        <f>'2.1'!C87</f>
        <v>C</v>
      </c>
      <c r="D87" s="190">
        <v>3</v>
      </c>
      <c r="E87" s="190">
        <v>3</v>
      </c>
      <c r="F87" s="190">
        <v>3</v>
      </c>
      <c r="G87" s="190">
        <v>3</v>
      </c>
      <c r="H87" s="190"/>
      <c r="I87" s="190"/>
      <c r="J87" s="190"/>
      <c r="K87" s="190">
        <v>6</v>
      </c>
      <c r="L87" s="190">
        <v>6</v>
      </c>
      <c r="M87" s="190">
        <v>6</v>
      </c>
      <c r="N87" s="190"/>
      <c r="O87" s="190"/>
      <c r="P87" s="120"/>
      <c r="Q87" s="26">
        <f t="shared" si="2"/>
        <v>30</v>
      </c>
    </row>
    <row r="88" spans="1:17" s="13" customFormat="1" x14ac:dyDescent="0.25">
      <c r="A88" s="119" t="str">
        <f>'2.1'!A88</f>
        <v>MB207674</v>
      </c>
      <c r="B88" s="123" t="str">
        <f>'2.1'!B88</f>
        <v>MANOJ.M</v>
      </c>
      <c r="C88" s="119" t="str">
        <f>'2.1'!C88</f>
        <v>B</v>
      </c>
      <c r="D88" s="190">
        <v>3</v>
      </c>
      <c r="E88" s="190">
        <v>5</v>
      </c>
      <c r="F88" s="190"/>
      <c r="G88" s="190">
        <v>4</v>
      </c>
      <c r="H88" s="190"/>
      <c r="I88" s="190"/>
      <c r="J88" s="190">
        <v>5</v>
      </c>
      <c r="K88" s="190">
        <v>8</v>
      </c>
      <c r="L88" s="190">
        <v>9</v>
      </c>
      <c r="M88" s="190">
        <v>8</v>
      </c>
      <c r="N88" s="190"/>
      <c r="O88" s="190">
        <v>10</v>
      </c>
      <c r="P88" s="120"/>
      <c r="Q88" s="26">
        <f t="shared" si="2"/>
        <v>52</v>
      </c>
    </row>
    <row r="89" spans="1:17" s="13" customFormat="1" x14ac:dyDescent="0.25">
      <c r="A89" s="119" t="str">
        <f>'2.1'!A89</f>
        <v>MB207675</v>
      </c>
      <c r="B89" s="123" t="str">
        <f>'2.1'!B89</f>
        <v>MANU KIRAN H K</v>
      </c>
      <c r="C89" s="119" t="str">
        <f>'2.1'!C89</f>
        <v>A</v>
      </c>
      <c r="D89" s="190">
        <v>3</v>
      </c>
      <c r="E89" s="190">
        <v>3</v>
      </c>
      <c r="F89" s="190">
        <v>5</v>
      </c>
      <c r="G89" s="190">
        <v>3</v>
      </c>
      <c r="H89" s="190"/>
      <c r="I89" s="190"/>
      <c r="J89" s="190">
        <v>4</v>
      </c>
      <c r="K89" s="190">
        <v>9</v>
      </c>
      <c r="L89" s="190">
        <v>8</v>
      </c>
      <c r="M89" s="190"/>
      <c r="N89" s="190">
        <v>8</v>
      </c>
      <c r="O89" s="190">
        <v>10</v>
      </c>
      <c r="P89" s="120"/>
      <c r="Q89" s="26">
        <f t="shared" si="2"/>
        <v>53</v>
      </c>
    </row>
    <row r="90" spans="1:17" s="13" customFormat="1" x14ac:dyDescent="0.25">
      <c r="A90" s="119" t="str">
        <f>'2.1'!A90</f>
        <v>MB207676</v>
      </c>
      <c r="B90" s="123" t="str">
        <f>'2.1'!B90</f>
        <v>MAYUR K.S</v>
      </c>
      <c r="C90" s="119" t="str">
        <f>'2.1'!C90</f>
        <v>B</v>
      </c>
      <c r="D90" s="190">
        <v>5</v>
      </c>
      <c r="E90" s="190">
        <v>4</v>
      </c>
      <c r="F90" s="190">
        <v>2</v>
      </c>
      <c r="G90" s="190">
        <v>3</v>
      </c>
      <c r="H90" s="190"/>
      <c r="I90" s="190"/>
      <c r="J90" s="190">
        <v>2</v>
      </c>
      <c r="K90" s="190">
        <v>7</v>
      </c>
      <c r="L90" s="190"/>
      <c r="M90" s="190">
        <v>8</v>
      </c>
      <c r="N90" s="190"/>
      <c r="O90" s="190"/>
      <c r="P90" s="120"/>
      <c r="Q90" s="26">
        <f t="shared" si="2"/>
        <v>31</v>
      </c>
    </row>
    <row r="91" spans="1:17" s="13" customFormat="1" x14ac:dyDescent="0.25">
      <c r="A91" s="119" t="str">
        <f>'2.1'!A91</f>
        <v>MB207677</v>
      </c>
      <c r="B91" s="123" t="str">
        <f>'2.1'!B91</f>
        <v>MEGHANA VINAYAK HEGDE</v>
      </c>
      <c r="C91" s="119" t="str">
        <f>'2.1'!C91</f>
        <v>B</v>
      </c>
      <c r="D91" s="190">
        <v>5</v>
      </c>
      <c r="E91" s="190">
        <v>5</v>
      </c>
      <c r="F91" s="190">
        <v>5</v>
      </c>
      <c r="G91" s="190">
        <v>5</v>
      </c>
      <c r="H91" s="190"/>
      <c r="I91" s="190">
        <v>5</v>
      </c>
      <c r="J91" s="190"/>
      <c r="K91" s="190">
        <v>8</v>
      </c>
      <c r="L91" s="190">
        <v>8</v>
      </c>
      <c r="M91" s="190">
        <v>9</v>
      </c>
      <c r="N91" s="190"/>
      <c r="O91" s="190">
        <v>11</v>
      </c>
      <c r="P91" s="120"/>
      <c r="Q91" s="26">
        <f t="shared" si="2"/>
        <v>61</v>
      </c>
    </row>
    <row r="92" spans="1:17" s="13" customFormat="1" x14ac:dyDescent="0.25">
      <c r="A92" s="119" t="str">
        <f>'2.1'!A92</f>
        <v>MB207678</v>
      </c>
      <c r="B92" s="123" t="str">
        <f>'2.1'!B92</f>
        <v>MISHANA MOTESH DSOUZA</v>
      </c>
      <c r="C92" s="119" t="str">
        <f>'2.1'!C92</f>
        <v>B</v>
      </c>
      <c r="D92" s="190">
        <v>5</v>
      </c>
      <c r="E92" s="190">
        <v>5</v>
      </c>
      <c r="F92" s="190">
        <v>5</v>
      </c>
      <c r="G92" s="190"/>
      <c r="H92" s="190"/>
      <c r="I92" s="190"/>
      <c r="J92" s="190">
        <v>5</v>
      </c>
      <c r="K92" s="190">
        <v>8</v>
      </c>
      <c r="L92" s="190">
        <v>8</v>
      </c>
      <c r="M92" s="190">
        <v>9</v>
      </c>
      <c r="N92" s="190"/>
      <c r="O92" s="190">
        <v>10</v>
      </c>
      <c r="P92" s="120"/>
      <c r="Q92" s="26">
        <f t="shared" si="2"/>
        <v>55</v>
      </c>
    </row>
    <row r="93" spans="1:17" s="13" customFormat="1" x14ac:dyDescent="0.25">
      <c r="A93" s="119" t="str">
        <f>'2.1'!A93</f>
        <v>MB207679</v>
      </c>
      <c r="B93" s="123" t="str">
        <f>'2.1'!B93</f>
        <v>MOHAMADASADIQ MULLA</v>
      </c>
      <c r="C93" s="119" t="str">
        <f>'2.1'!C93</f>
        <v>B</v>
      </c>
      <c r="D93" s="190">
        <v>5</v>
      </c>
      <c r="E93" s="190">
        <v>5</v>
      </c>
      <c r="F93" s="190">
        <v>5</v>
      </c>
      <c r="G93" s="190">
        <v>5</v>
      </c>
      <c r="H93" s="190"/>
      <c r="I93" s="190"/>
      <c r="J93" s="190">
        <v>5</v>
      </c>
      <c r="K93" s="190">
        <v>8</v>
      </c>
      <c r="L93" s="190">
        <v>8</v>
      </c>
      <c r="M93" s="190">
        <v>9</v>
      </c>
      <c r="N93" s="190"/>
      <c r="O93" s="190">
        <v>10</v>
      </c>
      <c r="P93" s="120"/>
      <c r="Q93" s="26">
        <f t="shared" si="2"/>
        <v>60</v>
      </c>
    </row>
    <row r="94" spans="1:17" s="13" customFormat="1" x14ac:dyDescent="0.25">
      <c r="A94" s="119" t="str">
        <f>'2.1'!A94</f>
        <v>MB207680</v>
      </c>
      <c r="B94" s="123" t="str">
        <f>'2.1'!B94</f>
        <v>MOHAMED SAIFUDDIN F</v>
      </c>
      <c r="C94" s="119" t="str">
        <f>'2.1'!C94</f>
        <v>C</v>
      </c>
      <c r="D94" s="190">
        <v>5</v>
      </c>
      <c r="E94" s="190">
        <v>5</v>
      </c>
      <c r="F94" s="190">
        <v>4</v>
      </c>
      <c r="G94" s="190">
        <v>3</v>
      </c>
      <c r="H94" s="190"/>
      <c r="I94" s="190"/>
      <c r="J94" s="190">
        <v>4</v>
      </c>
      <c r="K94" s="190">
        <v>8</v>
      </c>
      <c r="L94" s="190">
        <v>8</v>
      </c>
      <c r="M94" s="190">
        <v>8</v>
      </c>
      <c r="N94" s="190"/>
      <c r="O94" s="190">
        <v>12</v>
      </c>
      <c r="P94" s="120"/>
      <c r="Q94" s="26">
        <f t="shared" si="2"/>
        <v>57</v>
      </c>
    </row>
    <row r="95" spans="1:17" s="13" customFormat="1" ht="21" x14ac:dyDescent="0.25">
      <c r="A95" s="119" t="str">
        <f>'2.1'!A95</f>
        <v>MB207681</v>
      </c>
      <c r="B95" s="123" t="str">
        <f>'2.1'!B95</f>
        <v>MOHAMMED MOHASIN YARNAL</v>
      </c>
      <c r="C95" s="119" t="str">
        <f>'2.1'!C95</f>
        <v>C</v>
      </c>
      <c r="D95" s="190">
        <v>5</v>
      </c>
      <c r="E95" s="190">
        <v>3</v>
      </c>
      <c r="F95" s="190">
        <v>5</v>
      </c>
      <c r="G95" s="190">
        <v>4</v>
      </c>
      <c r="H95" s="190"/>
      <c r="I95" s="190"/>
      <c r="J95" s="190">
        <v>4</v>
      </c>
      <c r="K95" s="190">
        <v>8</v>
      </c>
      <c r="L95" s="190">
        <v>6</v>
      </c>
      <c r="M95" s="190">
        <v>7</v>
      </c>
      <c r="N95" s="190"/>
      <c r="O95" s="190">
        <v>10</v>
      </c>
      <c r="P95" s="121"/>
      <c r="Q95" s="26">
        <f t="shared" si="2"/>
        <v>52</v>
      </c>
    </row>
    <row r="96" spans="1:17" s="13" customFormat="1" x14ac:dyDescent="0.25">
      <c r="A96" s="119" t="str">
        <f>'2.1'!A96</f>
        <v>MB207682</v>
      </c>
      <c r="B96" s="123" t="str">
        <f>'2.1'!B96</f>
        <v>MONISHA M</v>
      </c>
      <c r="C96" s="119" t="str">
        <f>'2.1'!C96</f>
        <v>C</v>
      </c>
      <c r="D96" s="190">
        <v>5</v>
      </c>
      <c r="E96" s="190">
        <v>4</v>
      </c>
      <c r="F96" s="190">
        <v>5</v>
      </c>
      <c r="G96" s="190">
        <v>5</v>
      </c>
      <c r="H96" s="190"/>
      <c r="I96" s="190"/>
      <c r="J96" s="190">
        <v>5</v>
      </c>
      <c r="K96" s="190">
        <v>8</v>
      </c>
      <c r="L96" s="190">
        <v>8</v>
      </c>
      <c r="M96" s="190">
        <v>8</v>
      </c>
      <c r="N96" s="190"/>
      <c r="O96" s="190">
        <v>12</v>
      </c>
      <c r="P96" s="120"/>
      <c r="Q96" s="26">
        <f t="shared" si="2"/>
        <v>60</v>
      </c>
    </row>
    <row r="97" spans="1:17" s="13" customFormat="1" x14ac:dyDescent="0.25">
      <c r="A97" s="119" t="str">
        <f>'2.1'!A97</f>
        <v>MB207683</v>
      </c>
      <c r="B97" s="123" t="str">
        <f>'2.1'!B97</f>
        <v>MRUTYUNJAYA SANGRESAKOPPA</v>
      </c>
      <c r="C97" s="119" t="str">
        <f>'2.1'!C97</f>
        <v>C</v>
      </c>
      <c r="D97" s="190">
        <v>4</v>
      </c>
      <c r="E97" s="190">
        <v>3</v>
      </c>
      <c r="F97" s="190">
        <v>5</v>
      </c>
      <c r="G97" s="190">
        <v>4</v>
      </c>
      <c r="H97" s="190"/>
      <c r="I97" s="190"/>
      <c r="J97" s="190">
        <v>5</v>
      </c>
      <c r="K97" s="190">
        <v>9</v>
      </c>
      <c r="L97" s="190">
        <v>8</v>
      </c>
      <c r="M97" s="190"/>
      <c r="N97" s="190">
        <v>8</v>
      </c>
      <c r="O97" s="190">
        <v>13</v>
      </c>
      <c r="P97" s="120"/>
      <c r="Q97" s="26">
        <f t="shared" si="2"/>
        <v>59</v>
      </c>
    </row>
    <row r="98" spans="1:17" s="13" customFormat="1" x14ac:dyDescent="0.25">
      <c r="A98" s="119" t="str">
        <f>'2.1'!A98</f>
        <v>MB207684</v>
      </c>
      <c r="B98" s="123" t="str">
        <f>'2.1'!B98</f>
        <v>N PRATHIBHA</v>
      </c>
      <c r="C98" s="119" t="str">
        <f>'2.1'!C98</f>
        <v>C</v>
      </c>
      <c r="D98" s="190">
        <v>5</v>
      </c>
      <c r="E98" s="190"/>
      <c r="F98" s="190">
        <v>3</v>
      </c>
      <c r="G98" s="190">
        <v>3</v>
      </c>
      <c r="H98" s="190"/>
      <c r="I98" s="190">
        <v>3</v>
      </c>
      <c r="J98" s="190">
        <v>3</v>
      </c>
      <c r="K98" s="190">
        <v>7</v>
      </c>
      <c r="L98" s="190">
        <v>7</v>
      </c>
      <c r="M98" s="190">
        <v>8</v>
      </c>
      <c r="N98" s="190"/>
      <c r="O98" s="190">
        <v>11</v>
      </c>
      <c r="P98" s="120"/>
      <c r="Q98" s="26">
        <f t="shared" si="2"/>
        <v>50</v>
      </c>
    </row>
    <row r="99" spans="1:17" s="13" customFormat="1" x14ac:dyDescent="0.25">
      <c r="A99" s="119" t="str">
        <f>'2.1'!A99</f>
        <v>MB207685</v>
      </c>
      <c r="B99" s="123" t="str">
        <f>'2.1'!B99</f>
        <v>NAVANDHAR NIKHIL MANISH</v>
      </c>
      <c r="C99" s="119" t="str">
        <f>'2.1'!C99</f>
        <v>A</v>
      </c>
      <c r="D99" s="190">
        <v>3</v>
      </c>
      <c r="E99" s="190">
        <v>2</v>
      </c>
      <c r="F99" s="190">
        <v>3</v>
      </c>
      <c r="G99" s="190">
        <v>3</v>
      </c>
      <c r="H99" s="190"/>
      <c r="I99" s="190"/>
      <c r="J99" s="190"/>
      <c r="K99" s="190">
        <v>9</v>
      </c>
      <c r="L99" s="190">
        <v>8</v>
      </c>
      <c r="M99" s="190">
        <v>8</v>
      </c>
      <c r="N99" s="190"/>
      <c r="O99" s="190">
        <v>8</v>
      </c>
      <c r="P99" s="120"/>
      <c r="Q99" s="26">
        <f t="shared" si="2"/>
        <v>44</v>
      </c>
    </row>
    <row r="100" spans="1:17" s="13" customFormat="1" x14ac:dyDescent="0.25">
      <c r="A100" s="119" t="str">
        <f>'2.1'!A100</f>
        <v>MB207686</v>
      </c>
      <c r="B100" s="123" t="str">
        <f>'2.1'!B100</f>
        <v>NEHA CHIDAMBAR KULKARNI</v>
      </c>
      <c r="C100" s="119" t="str">
        <f>'2.1'!C100</f>
        <v>B</v>
      </c>
      <c r="D100" s="190">
        <v>4</v>
      </c>
      <c r="E100" s="190">
        <v>5</v>
      </c>
      <c r="F100" s="190">
        <v>5</v>
      </c>
      <c r="G100" s="190">
        <v>5</v>
      </c>
      <c r="H100" s="190"/>
      <c r="I100" s="190"/>
      <c r="J100" s="190">
        <v>5</v>
      </c>
      <c r="K100" s="190">
        <v>8</v>
      </c>
      <c r="L100" s="190">
        <v>8</v>
      </c>
      <c r="M100" s="190">
        <v>4</v>
      </c>
      <c r="N100" s="190"/>
      <c r="O100" s="190">
        <v>10</v>
      </c>
      <c r="P100" s="120"/>
      <c r="Q100" s="26">
        <f t="shared" si="2"/>
        <v>54</v>
      </c>
    </row>
    <row r="101" spans="1:17" s="13" customFormat="1" x14ac:dyDescent="0.25">
      <c r="A101" s="119" t="str">
        <f>'2.1'!A101</f>
        <v>MB207687</v>
      </c>
      <c r="B101" s="123" t="str">
        <f>'2.1'!B101</f>
        <v>NIKHIL S KOTIAN</v>
      </c>
      <c r="C101" s="119" t="str">
        <f>'2.1'!C101</f>
        <v>B</v>
      </c>
      <c r="D101" s="190">
        <v>3</v>
      </c>
      <c r="E101" s="190">
        <v>5</v>
      </c>
      <c r="F101" s="190">
        <v>5</v>
      </c>
      <c r="G101" s="190">
        <v>5</v>
      </c>
      <c r="H101" s="190"/>
      <c r="I101" s="190"/>
      <c r="J101" s="190">
        <v>5</v>
      </c>
      <c r="K101" s="190">
        <v>8</v>
      </c>
      <c r="L101" s="190"/>
      <c r="M101" s="190">
        <v>4</v>
      </c>
      <c r="N101" s="190">
        <v>8</v>
      </c>
      <c r="O101" s="190">
        <v>10</v>
      </c>
      <c r="P101" s="120"/>
      <c r="Q101" s="26">
        <f t="shared" si="2"/>
        <v>53</v>
      </c>
    </row>
    <row r="102" spans="1:17" s="13" customFormat="1" x14ac:dyDescent="0.25">
      <c r="A102" s="119" t="str">
        <f>'2.1'!A102</f>
        <v>MB207688</v>
      </c>
      <c r="B102" s="123" t="str">
        <f>'2.1'!B102</f>
        <v>NIKITA</v>
      </c>
      <c r="C102" s="119" t="str">
        <f>'2.1'!C102</f>
        <v>B</v>
      </c>
      <c r="D102" s="190">
        <v>5</v>
      </c>
      <c r="E102" s="190">
        <v>5</v>
      </c>
      <c r="F102" s="190">
        <v>5</v>
      </c>
      <c r="G102" s="190">
        <v>5</v>
      </c>
      <c r="H102" s="190"/>
      <c r="I102" s="190"/>
      <c r="J102" s="190">
        <v>5</v>
      </c>
      <c r="K102" s="190">
        <v>6</v>
      </c>
      <c r="L102" s="190">
        <v>8</v>
      </c>
      <c r="M102" s="190">
        <v>8</v>
      </c>
      <c r="N102" s="190"/>
      <c r="O102" s="190">
        <v>9</v>
      </c>
      <c r="P102" s="120"/>
      <c r="Q102" s="26">
        <f t="shared" si="2"/>
        <v>56</v>
      </c>
    </row>
    <row r="103" spans="1:17" s="13" customFormat="1" x14ac:dyDescent="0.25">
      <c r="A103" s="119" t="str">
        <f>'2.1'!A103</f>
        <v>MB207689</v>
      </c>
      <c r="B103" s="123" t="str">
        <f>'2.1'!B103</f>
        <v>NIRANJAN M</v>
      </c>
      <c r="C103" s="119" t="str">
        <f>'2.1'!C103</f>
        <v>B</v>
      </c>
      <c r="D103" s="190">
        <v>4</v>
      </c>
      <c r="E103" s="190"/>
      <c r="F103" s="190">
        <v>5</v>
      </c>
      <c r="G103" s="190">
        <v>5</v>
      </c>
      <c r="H103" s="190"/>
      <c r="I103" s="190"/>
      <c r="J103" s="190">
        <v>5</v>
      </c>
      <c r="K103" s="190">
        <v>8</v>
      </c>
      <c r="L103" s="190">
        <v>8</v>
      </c>
      <c r="M103" s="190"/>
      <c r="N103" s="190">
        <v>8</v>
      </c>
      <c r="O103" s="190">
        <v>9</v>
      </c>
      <c r="P103" s="120"/>
      <c r="Q103" s="26">
        <f t="shared" si="2"/>
        <v>52</v>
      </c>
    </row>
    <row r="104" spans="1:17" s="13" customFormat="1" x14ac:dyDescent="0.25">
      <c r="A104" s="119" t="str">
        <f>'2.1'!A104</f>
        <v>MB207690</v>
      </c>
      <c r="B104" s="123" t="str">
        <f>'2.1'!B104</f>
        <v>NISHA T</v>
      </c>
      <c r="C104" s="119" t="str">
        <f>'2.1'!C104</f>
        <v>B</v>
      </c>
      <c r="D104" s="190">
        <v>4</v>
      </c>
      <c r="E104" s="190"/>
      <c r="F104" s="190">
        <v>5</v>
      </c>
      <c r="G104" s="190">
        <v>5</v>
      </c>
      <c r="H104" s="190"/>
      <c r="I104" s="190">
        <v>2</v>
      </c>
      <c r="J104" s="190">
        <v>5</v>
      </c>
      <c r="K104" s="190">
        <v>8</v>
      </c>
      <c r="L104" s="190"/>
      <c r="M104" s="190">
        <v>8</v>
      </c>
      <c r="N104" s="190">
        <v>8</v>
      </c>
      <c r="O104" s="190">
        <v>11</v>
      </c>
      <c r="P104" s="120"/>
      <c r="Q104" s="26">
        <f t="shared" si="2"/>
        <v>56</v>
      </c>
    </row>
    <row r="105" spans="1:17" s="13" customFormat="1" x14ac:dyDescent="0.25">
      <c r="A105" s="119" t="str">
        <f>'2.1'!A105</f>
        <v>MB207691</v>
      </c>
      <c r="B105" s="123" t="str">
        <f>'2.1'!B105</f>
        <v>NISHANT KUMAR SHARMA</v>
      </c>
      <c r="C105" s="119" t="str">
        <f>'2.1'!C105</f>
        <v>A</v>
      </c>
      <c r="D105" s="190">
        <v>4</v>
      </c>
      <c r="E105" s="190"/>
      <c r="F105" s="190">
        <v>4</v>
      </c>
      <c r="G105" s="190">
        <v>4</v>
      </c>
      <c r="H105" s="190"/>
      <c r="I105" s="190">
        <v>4</v>
      </c>
      <c r="J105" s="190">
        <v>3</v>
      </c>
      <c r="K105" s="190">
        <v>8</v>
      </c>
      <c r="L105" s="190">
        <v>8</v>
      </c>
      <c r="M105" s="190">
        <v>9</v>
      </c>
      <c r="N105" s="190"/>
      <c r="O105" s="190">
        <v>10</v>
      </c>
      <c r="P105" s="120"/>
      <c r="Q105" s="26">
        <f t="shared" si="2"/>
        <v>54</v>
      </c>
    </row>
    <row r="106" spans="1:17" s="13" customFormat="1" x14ac:dyDescent="0.25">
      <c r="A106" s="119" t="str">
        <f>'2.1'!A106</f>
        <v>MB207692</v>
      </c>
      <c r="B106" s="123" t="str">
        <f>'2.1'!B106</f>
        <v>P RAHUL SINGH</v>
      </c>
      <c r="C106" s="119" t="str">
        <f>'2.1'!C106</f>
        <v>C</v>
      </c>
      <c r="D106" s="190">
        <v>5</v>
      </c>
      <c r="E106" s="190"/>
      <c r="F106" s="190">
        <v>4</v>
      </c>
      <c r="G106" s="190">
        <v>4</v>
      </c>
      <c r="H106" s="190"/>
      <c r="I106" s="190">
        <v>4</v>
      </c>
      <c r="J106" s="190">
        <v>3</v>
      </c>
      <c r="K106" s="190">
        <v>8</v>
      </c>
      <c r="L106" s="190">
        <v>7</v>
      </c>
      <c r="M106" s="190">
        <v>3</v>
      </c>
      <c r="N106" s="190"/>
      <c r="O106" s="190">
        <v>12</v>
      </c>
      <c r="P106" s="120"/>
      <c r="Q106" s="26">
        <f t="shared" si="2"/>
        <v>50</v>
      </c>
    </row>
    <row r="107" spans="1:17" s="13" customFormat="1" x14ac:dyDescent="0.25">
      <c r="A107" s="119" t="str">
        <f>'2.1'!A107</f>
        <v>MB207693</v>
      </c>
      <c r="B107" s="123" t="str">
        <f>'2.1'!B107</f>
        <v>PHALGUNI P</v>
      </c>
      <c r="C107" s="119" t="str">
        <f>'2.1'!C107</f>
        <v>B</v>
      </c>
      <c r="D107" s="190">
        <v>4</v>
      </c>
      <c r="E107" s="190">
        <v>5</v>
      </c>
      <c r="F107" s="190"/>
      <c r="G107" s="190">
        <v>5</v>
      </c>
      <c r="H107" s="190"/>
      <c r="I107" s="190">
        <v>5</v>
      </c>
      <c r="J107" s="190">
        <v>5</v>
      </c>
      <c r="K107" s="190">
        <v>8</v>
      </c>
      <c r="L107" s="190">
        <v>8</v>
      </c>
      <c r="M107" s="190">
        <v>7</v>
      </c>
      <c r="N107" s="190"/>
      <c r="O107" s="190">
        <v>9</v>
      </c>
      <c r="P107" s="120"/>
      <c r="Q107" s="26">
        <f t="shared" si="2"/>
        <v>56</v>
      </c>
    </row>
    <row r="108" spans="1:17" s="13" customFormat="1" x14ac:dyDescent="0.25">
      <c r="A108" s="119" t="str">
        <f>'2.1'!A108</f>
        <v>MB207694</v>
      </c>
      <c r="B108" s="123" t="str">
        <f>'2.1'!B108</f>
        <v>PRAJNA</v>
      </c>
      <c r="C108" s="119" t="str">
        <f>'2.1'!C108</f>
        <v>A</v>
      </c>
      <c r="D108" s="190">
        <v>4</v>
      </c>
      <c r="E108" s="190">
        <v>4</v>
      </c>
      <c r="F108" s="190"/>
      <c r="G108" s="190">
        <v>4</v>
      </c>
      <c r="H108" s="190"/>
      <c r="I108" s="190">
        <v>4</v>
      </c>
      <c r="J108" s="190">
        <v>5</v>
      </c>
      <c r="K108" s="190">
        <v>9</v>
      </c>
      <c r="L108" s="190">
        <v>9</v>
      </c>
      <c r="M108" s="190">
        <v>9</v>
      </c>
      <c r="N108" s="190"/>
      <c r="O108" s="190">
        <v>12</v>
      </c>
      <c r="P108" s="120"/>
      <c r="Q108" s="26">
        <f t="shared" si="2"/>
        <v>60</v>
      </c>
    </row>
    <row r="109" spans="1:17" s="13" customFormat="1" x14ac:dyDescent="0.25">
      <c r="A109" s="119" t="str">
        <f>'2.1'!A109</f>
        <v>MB207695</v>
      </c>
      <c r="B109" s="123" t="str">
        <f>'2.1'!B109</f>
        <v>PRAJNA SHETTY</v>
      </c>
      <c r="C109" s="119" t="str">
        <f>'2.1'!C109</f>
        <v>A</v>
      </c>
      <c r="D109" s="190">
        <v>5</v>
      </c>
      <c r="E109" s="190"/>
      <c r="F109" s="190">
        <v>5</v>
      </c>
      <c r="G109" s="190">
        <v>3</v>
      </c>
      <c r="H109" s="190"/>
      <c r="I109" s="190">
        <v>4</v>
      </c>
      <c r="J109" s="190">
        <v>4</v>
      </c>
      <c r="K109" s="190">
        <v>8</v>
      </c>
      <c r="L109" s="190">
        <v>9</v>
      </c>
      <c r="M109" s="190">
        <v>9</v>
      </c>
      <c r="N109" s="190"/>
      <c r="O109" s="190">
        <v>10</v>
      </c>
      <c r="P109" s="120"/>
      <c r="Q109" s="26">
        <f t="shared" si="2"/>
        <v>57</v>
      </c>
    </row>
    <row r="110" spans="1:17" s="13" customFormat="1" x14ac:dyDescent="0.25">
      <c r="A110" s="119" t="str">
        <f>'2.1'!A110</f>
        <v>MB207696</v>
      </c>
      <c r="B110" s="123" t="str">
        <f>'2.1'!B110</f>
        <v>PRARTHANA SINGRI</v>
      </c>
      <c r="C110" s="119" t="str">
        <f>'2.1'!C110</f>
        <v>C</v>
      </c>
      <c r="D110" s="190">
        <v>5</v>
      </c>
      <c r="E110" s="190"/>
      <c r="F110" s="190">
        <v>4</v>
      </c>
      <c r="G110" s="190">
        <v>4</v>
      </c>
      <c r="H110" s="190"/>
      <c r="I110" s="190">
        <v>3</v>
      </c>
      <c r="J110" s="190">
        <v>4</v>
      </c>
      <c r="K110" s="190">
        <v>8</v>
      </c>
      <c r="L110" s="190">
        <v>8</v>
      </c>
      <c r="M110" s="190">
        <v>9</v>
      </c>
      <c r="N110" s="190"/>
      <c r="O110" s="190">
        <v>12</v>
      </c>
      <c r="P110" s="120"/>
      <c r="Q110" s="26">
        <f t="shared" si="2"/>
        <v>57</v>
      </c>
    </row>
    <row r="111" spans="1:17" s="13" customFormat="1" x14ac:dyDescent="0.25">
      <c r="A111" s="119" t="str">
        <f>'2.1'!A111</f>
        <v>MB207697</v>
      </c>
      <c r="B111" s="123" t="str">
        <f>'2.1'!B111</f>
        <v>PRARTHANA UPADHYAYA</v>
      </c>
      <c r="C111" s="119" t="str">
        <f>'2.1'!C111</f>
        <v>B</v>
      </c>
      <c r="D111" s="190">
        <v>4</v>
      </c>
      <c r="E111" s="190">
        <v>5</v>
      </c>
      <c r="F111" s="190">
        <v>4</v>
      </c>
      <c r="G111" s="190">
        <v>5</v>
      </c>
      <c r="H111" s="190"/>
      <c r="I111" s="190"/>
      <c r="J111" s="190">
        <v>5</v>
      </c>
      <c r="K111" s="190">
        <v>9</v>
      </c>
      <c r="L111" s="190"/>
      <c r="M111" s="190">
        <v>2</v>
      </c>
      <c r="N111" s="190">
        <v>2</v>
      </c>
      <c r="O111" s="190">
        <v>10</v>
      </c>
      <c r="P111" s="120"/>
      <c r="Q111" s="26">
        <f t="shared" si="2"/>
        <v>46</v>
      </c>
    </row>
    <row r="112" spans="1:17" s="13" customFormat="1" x14ac:dyDescent="0.25">
      <c r="A112" s="119" t="str">
        <f>'2.1'!A112</f>
        <v>MB207698</v>
      </c>
      <c r="B112" s="123" t="str">
        <f>'2.1'!B112</f>
        <v>PRASHANTH</v>
      </c>
      <c r="C112" s="119" t="str">
        <f>'2.1'!C112</f>
        <v>C</v>
      </c>
      <c r="D112" s="190">
        <v>4</v>
      </c>
      <c r="E112" s="190"/>
      <c r="F112" s="190">
        <v>4</v>
      </c>
      <c r="G112" s="190">
        <v>4</v>
      </c>
      <c r="H112" s="190"/>
      <c r="I112" s="190">
        <v>5</v>
      </c>
      <c r="J112" s="190">
        <v>4</v>
      </c>
      <c r="K112" s="190">
        <v>8</v>
      </c>
      <c r="L112" s="190"/>
      <c r="M112" s="190">
        <v>8</v>
      </c>
      <c r="N112" s="190">
        <v>9</v>
      </c>
      <c r="O112" s="190">
        <v>12</v>
      </c>
      <c r="P112" s="120"/>
      <c r="Q112" s="26">
        <f t="shared" si="2"/>
        <v>58</v>
      </c>
    </row>
    <row r="113" spans="1:17" s="13" customFormat="1" x14ac:dyDescent="0.25">
      <c r="A113" s="119" t="str">
        <f>'2.1'!A113</f>
        <v>MB207699</v>
      </c>
      <c r="B113" s="123" t="str">
        <f>'2.1'!B113</f>
        <v>PRATEEK PRABHU RAMANNAVAR</v>
      </c>
      <c r="C113" s="119" t="str">
        <f>'2.1'!C113</f>
        <v>C</v>
      </c>
      <c r="D113" s="190">
        <v>5</v>
      </c>
      <c r="E113" s="190">
        <v>3</v>
      </c>
      <c r="F113" s="190">
        <v>4</v>
      </c>
      <c r="G113" s="190">
        <v>2</v>
      </c>
      <c r="H113" s="190"/>
      <c r="I113" s="190"/>
      <c r="J113" s="190">
        <v>2</v>
      </c>
      <c r="K113" s="190"/>
      <c r="L113" s="190">
        <v>2</v>
      </c>
      <c r="M113" s="190">
        <v>2</v>
      </c>
      <c r="N113" s="190"/>
      <c r="O113" s="190">
        <v>7</v>
      </c>
      <c r="P113" s="120"/>
      <c r="Q113" s="26">
        <f t="shared" si="2"/>
        <v>27</v>
      </c>
    </row>
    <row r="114" spans="1:17" s="13" customFormat="1" x14ac:dyDescent="0.25">
      <c r="A114" s="119" t="str">
        <f>'2.1'!A114</f>
        <v>MB207700</v>
      </c>
      <c r="B114" s="123" t="str">
        <f>'2.1'!B114</f>
        <v>PRATEEKSHA R CHUNGANI</v>
      </c>
      <c r="C114" s="119" t="str">
        <f>'2.1'!C114</f>
        <v>A</v>
      </c>
      <c r="D114" s="190">
        <v>5</v>
      </c>
      <c r="E114" s="190"/>
      <c r="F114" s="190">
        <v>5</v>
      </c>
      <c r="G114" s="190">
        <v>5</v>
      </c>
      <c r="H114" s="190"/>
      <c r="I114" s="190">
        <v>4</v>
      </c>
      <c r="J114" s="190"/>
      <c r="K114" s="190">
        <v>9</v>
      </c>
      <c r="L114" s="190">
        <v>9</v>
      </c>
      <c r="M114" s="190">
        <v>5</v>
      </c>
      <c r="N114" s="190"/>
      <c r="O114" s="190">
        <v>12</v>
      </c>
      <c r="P114" s="120"/>
      <c r="Q114" s="26">
        <f t="shared" si="2"/>
        <v>54</v>
      </c>
    </row>
    <row r="115" spans="1:17" s="13" customFormat="1" x14ac:dyDescent="0.25">
      <c r="A115" s="119" t="str">
        <f>'2.1'!A115</f>
        <v>MB207701</v>
      </c>
      <c r="B115" s="123" t="str">
        <f>'2.1'!B115</f>
        <v>PRATIK</v>
      </c>
      <c r="C115" s="119" t="str">
        <f>'2.1'!C115</f>
        <v>B</v>
      </c>
      <c r="D115" s="190">
        <v>3</v>
      </c>
      <c r="E115" s="190"/>
      <c r="F115" s="190">
        <v>5</v>
      </c>
      <c r="G115" s="190">
        <v>5</v>
      </c>
      <c r="H115" s="190"/>
      <c r="I115" s="190"/>
      <c r="J115" s="190"/>
      <c r="K115" s="190">
        <v>8</v>
      </c>
      <c r="L115" s="190">
        <v>7</v>
      </c>
      <c r="M115" s="190">
        <v>6</v>
      </c>
      <c r="N115" s="190"/>
      <c r="O115" s="190">
        <v>8</v>
      </c>
      <c r="P115" s="120"/>
      <c r="Q115" s="26">
        <f t="shared" si="2"/>
        <v>42</v>
      </c>
    </row>
    <row r="116" spans="1:17" s="13" customFormat="1" x14ac:dyDescent="0.25">
      <c r="A116" s="119" t="str">
        <f>'2.1'!A116</f>
        <v>MB207702</v>
      </c>
      <c r="B116" s="123" t="str">
        <f>'2.1'!B116</f>
        <v>PRINSON DLIMA</v>
      </c>
      <c r="C116" s="119" t="str">
        <f>'2.1'!C116</f>
        <v>A</v>
      </c>
      <c r="D116" s="190">
        <v>4</v>
      </c>
      <c r="E116" s="190">
        <v>4</v>
      </c>
      <c r="F116" s="190">
        <v>4</v>
      </c>
      <c r="G116" s="190">
        <v>3</v>
      </c>
      <c r="H116" s="190"/>
      <c r="I116" s="190"/>
      <c r="J116" s="190">
        <v>4</v>
      </c>
      <c r="K116" s="190">
        <v>8</v>
      </c>
      <c r="L116" s="190">
        <v>7</v>
      </c>
      <c r="M116" s="190">
        <v>8</v>
      </c>
      <c r="N116" s="190"/>
      <c r="O116" s="190">
        <v>10</v>
      </c>
      <c r="P116" s="120"/>
      <c r="Q116" s="26">
        <f t="shared" si="2"/>
        <v>52</v>
      </c>
    </row>
    <row r="117" spans="1:17" s="13" customFormat="1" ht="23.25" x14ac:dyDescent="0.25">
      <c r="A117" s="119" t="str">
        <f>'2.1'!A117</f>
        <v>MB207703</v>
      </c>
      <c r="B117" s="123" t="str">
        <f>'2.1'!B117</f>
        <v>PRIYANKA. A</v>
      </c>
      <c r="C117" s="119" t="str">
        <f>'2.1'!C117</f>
        <v>A</v>
      </c>
      <c r="D117" s="190">
        <v>4</v>
      </c>
      <c r="E117" s="190"/>
      <c r="F117" s="190">
        <v>4</v>
      </c>
      <c r="G117" s="190">
        <v>4</v>
      </c>
      <c r="H117" s="190"/>
      <c r="I117" s="190">
        <v>4</v>
      </c>
      <c r="J117" s="190">
        <v>4</v>
      </c>
      <c r="K117" s="190">
        <v>9</v>
      </c>
      <c r="L117" s="190">
        <v>2</v>
      </c>
      <c r="M117" s="190">
        <v>8</v>
      </c>
      <c r="N117" s="190"/>
      <c r="O117" s="190">
        <v>10</v>
      </c>
      <c r="P117" s="122"/>
      <c r="Q117" s="26">
        <f t="shared" si="2"/>
        <v>49</v>
      </c>
    </row>
    <row r="118" spans="1:17" s="13" customFormat="1" x14ac:dyDescent="0.25">
      <c r="A118" s="119" t="str">
        <f>'2.1'!A118</f>
        <v>MB207704</v>
      </c>
      <c r="B118" s="123" t="str">
        <f>'2.1'!B118</f>
        <v>PUNITHA K</v>
      </c>
      <c r="C118" s="119" t="str">
        <f>'2.1'!C118</f>
        <v>B</v>
      </c>
      <c r="D118" s="190">
        <v>3</v>
      </c>
      <c r="E118" s="190">
        <v>5</v>
      </c>
      <c r="F118" s="190">
        <v>5</v>
      </c>
      <c r="G118" s="190">
        <v>5</v>
      </c>
      <c r="H118" s="190"/>
      <c r="I118" s="190"/>
      <c r="J118" s="190">
        <v>5</v>
      </c>
      <c r="K118" s="190">
        <v>8</v>
      </c>
      <c r="L118" s="190">
        <v>9</v>
      </c>
      <c r="M118" s="190">
        <v>8</v>
      </c>
      <c r="N118" s="190"/>
      <c r="O118" s="190">
        <v>9</v>
      </c>
      <c r="P118" s="120"/>
      <c r="Q118" s="26">
        <f t="shared" si="2"/>
        <v>57</v>
      </c>
    </row>
    <row r="119" spans="1:17" s="13" customFormat="1" x14ac:dyDescent="0.25">
      <c r="A119" s="119" t="str">
        <f>'2.1'!A119</f>
        <v>MB207705</v>
      </c>
      <c r="B119" s="123" t="str">
        <f>'2.1'!B119</f>
        <v>RACHANA D</v>
      </c>
      <c r="C119" s="119" t="str">
        <f>'2.1'!C119</f>
        <v>B</v>
      </c>
      <c r="D119" s="190">
        <v>0</v>
      </c>
      <c r="E119" s="190"/>
      <c r="F119" s="190"/>
      <c r="G119" s="190">
        <v>5</v>
      </c>
      <c r="H119" s="190"/>
      <c r="I119" s="190"/>
      <c r="J119" s="190">
        <v>3</v>
      </c>
      <c r="K119" s="190">
        <v>8</v>
      </c>
      <c r="L119" s="190">
        <v>9</v>
      </c>
      <c r="M119" s="190">
        <v>7</v>
      </c>
      <c r="N119" s="190"/>
      <c r="O119" s="190">
        <v>10</v>
      </c>
      <c r="P119" s="120"/>
      <c r="Q119" s="26">
        <f t="shared" si="2"/>
        <v>42</v>
      </c>
    </row>
    <row r="120" spans="1:17" s="13" customFormat="1" x14ac:dyDescent="0.25">
      <c r="A120" s="119" t="str">
        <f>'2.1'!A120</f>
        <v>MB207706</v>
      </c>
      <c r="B120" s="123" t="str">
        <f>'2.1'!B120</f>
        <v>RACHANA H GOWDA</v>
      </c>
      <c r="C120" s="119" t="str">
        <f>'2.1'!C120</f>
        <v>B</v>
      </c>
      <c r="D120" s="190">
        <v>2</v>
      </c>
      <c r="E120" s="190">
        <v>5</v>
      </c>
      <c r="F120" s="190">
        <v>5</v>
      </c>
      <c r="G120" s="190">
        <v>5</v>
      </c>
      <c r="H120" s="190"/>
      <c r="I120" s="190"/>
      <c r="J120" s="190">
        <v>5</v>
      </c>
      <c r="K120" s="190">
        <v>8</v>
      </c>
      <c r="L120" s="190">
        <v>9</v>
      </c>
      <c r="M120" s="190">
        <v>3</v>
      </c>
      <c r="N120" s="190"/>
      <c r="O120" s="190">
        <v>7</v>
      </c>
      <c r="P120" s="120"/>
      <c r="Q120" s="26">
        <f t="shared" si="2"/>
        <v>49</v>
      </c>
    </row>
    <row r="121" spans="1:17" s="13" customFormat="1" x14ac:dyDescent="0.25">
      <c r="A121" s="119" t="str">
        <f>'2.1'!A121</f>
        <v>MB207707</v>
      </c>
      <c r="B121" s="123" t="str">
        <f>'2.1'!B121</f>
        <v>RACHANA KUMARI</v>
      </c>
      <c r="C121" s="119" t="str">
        <f>'2.1'!C121</f>
        <v>B</v>
      </c>
      <c r="D121" s="190">
        <v>3</v>
      </c>
      <c r="E121" s="190"/>
      <c r="F121" s="190">
        <v>5</v>
      </c>
      <c r="G121" s="190">
        <v>5</v>
      </c>
      <c r="H121" s="190"/>
      <c r="I121" s="190">
        <v>5</v>
      </c>
      <c r="J121" s="190">
        <v>5</v>
      </c>
      <c r="K121" s="190">
        <v>8</v>
      </c>
      <c r="L121" s="190">
        <v>8</v>
      </c>
      <c r="M121" s="190">
        <v>7</v>
      </c>
      <c r="N121" s="190"/>
      <c r="O121" s="190">
        <v>10</v>
      </c>
      <c r="P121" s="120"/>
      <c r="Q121" s="26">
        <f t="shared" si="2"/>
        <v>56</v>
      </c>
    </row>
    <row r="122" spans="1:17" s="13" customFormat="1" x14ac:dyDescent="0.25">
      <c r="A122" s="119" t="str">
        <f>'2.1'!A122</f>
        <v>MB207708</v>
      </c>
      <c r="B122" s="123" t="str">
        <f>'2.1'!B122</f>
        <v>RAGHAVENDRA .J.P</v>
      </c>
      <c r="C122" s="119" t="str">
        <f>'2.1'!C122</f>
        <v>B</v>
      </c>
      <c r="D122" s="190">
        <v>5</v>
      </c>
      <c r="E122" s="190">
        <v>5</v>
      </c>
      <c r="F122" s="190">
        <v>4</v>
      </c>
      <c r="G122" s="190">
        <v>5</v>
      </c>
      <c r="H122" s="190"/>
      <c r="I122" s="190">
        <v>5</v>
      </c>
      <c r="J122" s="190">
        <v>3</v>
      </c>
      <c r="K122" s="190">
        <v>9</v>
      </c>
      <c r="L122" s="190">
        <v>8</v>
      </c>
      <c r="M122" s="190"/>
      <c r="N122" s="190">
        <v>9</v>
      </c>
      <c r="O122" s="190">
        <v>12</v>
      </c>
      <c r="P122" s="120"/>
      <c r="Q122" s="26">
        <f t="shared" si="2"/>
        <v>65</v>
      </c>
    </row>
    <row r="123" spans="1:17" s="13" customFormat="1" x14ac:dyDescent="0.25">
      <c r="A123" s="119" t="str">
        <f>'2.1'!A123</f>
        <v>MB207709</v>
      </c>
      <c r="B123" s="123" t="str">
        <f>'2.1'!B123</f>
        <v>RAHUL MONDAL</v>
      </c>
      <c r="C123" s="119" t="str">
        <f>'2.1'!C123</f>
        <v>B</v>
      </c>
      <c r="D123" s="190">
        <v>4</v>
      </c>
      <c r="E123" s="190"/>
      <c r="F123" s="190">
        <v>2</v>
      </c>
      <c r="G123" s="190">
        <v>5</v>
      </c>
      <c r="H123" s="190"/>
      <c r="I123" s="190">
        <v>4</v>
      </c>
      <c r="J123" s="190">
        <v>5</v>
      </c>
      <c r="K123" s="190">
        <v>7</v>
      </c>
      <c r="L123" s="190"/>
      <c r="M123" s="190">
        <v>7</v>
      </c>
      <c r="N123" s="190">
        <v>8</v>
      </c>
      <c r="O123" s="190">
        <v>9</v>
      </c>
      <c r="P123" s="120"/>
      <c r="Q123" s="26">
        <f t="shared" si="2"/>
        <v>51</v>
      </c>
    </row>
    <row r="124" spans="1:17" s="13" customFormat="1" x14ac:dyDescent="0.25">
      <c r="A124" s="119" t="str">
        <f>'2.1'!A124</f>
        <v>MB207710</v>
      </c>
      <c r="B124" s="123" t="str">
        <f>'2.1'!B124</f>
        <v>RAHUL YALAVATTI</v>
      </c>
      <c r="C124" s="119" t="str">
        <f>'2.1'!C124</f>
        <v>B</v>
      </c>
      <c r="D124" s="190">
        <v>3</v>
      </c>
      <c r="E124" s="190">
        <v>5</v>
      </c>
      <c r="F124" s="190">
        <v>4</v>
      </c>
      <c r="G124" s="190">
        <v>5</v>
      </c>
      <c r="H124" s="190"/>
      <c r="I124" s="190"/>
      <c r="J124" s="190">
        <v>5</v>
      </c>
      <c r="K124" s="190">
        <v>8</v>
      </c>
      <c r="L124" s="190">
        <v>8</v>
      </c>
      <c r="M124" s="190"/>
      <c r="N124" s="190">
        <v>5</v>
      </c>
      <c r="O124" s="190">
        <v>11</v>
      </c>
      <c r="P124" s="120"/>
      <c r="Q124" s="26">
        <f t="shared" si="2"/>
        <v>54</v>
      </c>
    </row>
    <row r="125" spans="1:17" s="13" customFormat="1" x14ac:dyDescent="0.25">
      <c r="A125" s="119" t="str">
        <f>'2.1'!A125</f>
        <v>MB207711</v>
      </c>
      <c r="B125" s="123" t="str">
        <f>'2.1'!B125</f>
        <v>RAKESH</v>
      </c>
      <c r="C125" s="119" t="str">
        <f>'2.1'!C125</f>
        <v>B</v>
      </c>
      <c r="D125" s="190">
        <v>3</v>
      </c>
      <c r="E125" s="190">
        <v>4</v>
      </c>
      <c r="F125" s="190">
        <v>5</v>
      </c>
      <c r="G125" s="190">
        <v>5</v>
      </c>
      <c r="H125" s="190"/>
      <c r="I125" s="190"/>
      <c r="J125" s="190">
        <v>5</v>
      </c>
      <c r="K125" s="190">
        <v>9</v>
      </c>
      <c r="L125" s="190">
        <v>8</v>
      </c>
      <c r="M125" s="190">
        <v>9</v>
      </c>
      <c r="N125" s="190"/>
      <c r="O125" s="190">
        <v>10</v>
      </c>
      <c r="P125" s="120"/>
      <c r="Q125" s="26">
        <f t="shared" si="2"/>
        <v>58</v>
      </c>
    </row>
    <row r="126" spans="1:17" s="13" customFormat="1" x14ac:dyDescent="0.25">
      <c r="A126" s="119" t="str">
        <f>'2.1'!A126</f>
        <v>MB207712</v>
      </c>
      <c r="B126" s="123" t="str">
        <f>'2.1'!B126</f>
        <v>RAKSHITH</v>
      </c>
      <c r="C126" s="119" t="str">
        <f>'2.1'!C126</f>
        <v>A</v>
      </c>
      <c r="D126" s="190">
        <v>4</v>
      </c>
      <c r="E126" s="190"/>
      <c r="F126" s="190">
        <v>5</v>
      </c>
      <c r="G126" s="190">
        <v>4</v>
      </c>
      <c r="H126" s="190"/>
      <c r="I126" s="190">
        <v>4</v>
      </c>
      <c r="J126" s="190">
        <v>4</v>
      </c>
      <c r="K126" s="190">
        <v>9</v>
      </c>
      <c r="L126" s="190">
        <v>8</v>
      </c>
      <c r="M126" s="190">
        <v>8</v>
      </c>
      <c r="N126" s="190"/>
      <c r="O126" s="190">
        <v>10</v>
      </c>
      <c r="P126" s="120"/>
      <c r="Q126" s="26">
        <f t="shared" si="2"/>
        <v>56</v>
      </c>
    </row>
    <row r="127" spans="1:17" s="13" customFormat="1" x14ac:dyDescent="0.25">
      <c r="A127" s="119" t="str">
        <f>'2.1'!A127</f>
        <v>MB207713</v>
      </c>
      <c r="B127" s="123" t="str">
        <f>'2.1'!B127</f>
        <v>RAKSHITH HEGDE</v>
      </c>
      <c r="C127" s="119" t="str">
        <f>'2.1'!C127</f>
        <v>C</v>
      </c>
      <c r="D127" s="190">
        <v>5</v>
      </c>
      <c r="E127" s="190"/>
      <c r="F127" s="190">
        <v>4</v>
      </c>
      <c r="G127" s="190">
        <v>5</v>
      </c>
      <c r="H127" s="190"/>
      <c r="I127" s="190">
        <v>3</v>
      </c>
      <c r="J127" s="190">
        <v>4</v>
      </c>
      <c r="K127" s="190">
        <v>8</v>
      </c>
      <c r="L127" s="190">
        <v>7</v>
      </c>
      <c r="M127" s="190">
        <v>8</v>
      </c>
      <c r="N127" s="190"/>
      <c r="O127" s="190">
        <v>11</v>
      </c>
      <c r="P127" s="120"/>
      <c r="Q127" s="26">
        <f t="shared" si="2"/>
        <v>55</v>
      </c>
    </row>
    <row r="128" spans="1:17" s="13" customFormat="1" x14ac:dyDescent="0.25">
      <c r="A128" s="119" t="str">
        <f>'2.1'!A128</f>
        <v>MB207714</v>
      </c>
      <c r="B128" s="123" t="str">
        <f>'2.1'!B128</f>
        <v>RAKSHITH S</v>
      </c>
      <c r="C128" s="119" t="str">
        <f>'2.1'!C128</f>
        <v>B</v>
      </c>
      <c r="D128" s="190">
        <v>3</v>
      </c>
      <c r="E128" s="190"/>
      <c r="F128" s="190">
        <v>5</v>
      </c>
      <c r="G128" s="190">
        <v>5</v>
      </c>
      <c r="H128" s="190"/>
      <c r="I128" s="190">
        <v>5</v>
      </c>
      <c r="J128" s="190"/>
      <c r="K128" s="190">
        <v>8</v>
      </c>
      <c r="L128" s="190">
        <v>10</v>
      </c>
      <c r="M128" s="190"/>
      <c r="N128" s="190">
        <v>6</v>
      </c>
      <c r="O128" s="190">
        <v>10</v>
      </c>
      <c r="P128" s="120"/>
      <c r="Q128" s="26">
        <f t="shared" si="2"/>
        <v>52</v>
      </c>
    </row>
    <row r="129" spans="1:17" s="13" customFormat="1" x14ac:dyDescent="0.25">
      <c r="A129" s="119" t="str">
        <f>'2.1'!A129</f>
        <v>MB207715</v>
      </c>
      <c r="B129" s="123" t="str">
        <f>'2.1'!B129</f>
        <v>RAKSHITH T G</v>
      </c>
      <c r="C129" s="119" t="str">
        <f>'2.1'!C129</f>
        <v>B</v>
      </c>
      <c r="D129" s="190">
        <v>5</v>
      </c>
      <c r="E129" s="190">
        <v>5</v>
      </c>
      <c r="F129" s="190">
        <v>5</v>
      </c>
      <c r="G129" s="190">
        <v>5</v>
      </c>
      <c r="H129" s="190"/>
      <c r="I129" s="190"/>
      <c r="J129" s="190">
        <v>5</v>
      </c>
      <c r="K129" s="190">
        <v>8</v>
      </c>
      <c r="L129" s="190">
        <v>8</v>
      </c>
      <c r="M129" s="190">
        <v>10</v>
      </c>
      <c r="N129" s="190"/>
      <c r="O129" s="190">
        <v>10</v>
      </c>
      <c r="P129" s="120"/>
      <c r="Q129" s="26">
        <f t="shared" si="2"/>
        <v>61</v>
      </c>
    </row>
    <row r="130" spans="1:17" s="13" customFormat="1" x14ac:dyDescent="0.25">
      <c r="A130" s="119" t="str">
        <f>'2.1'!A130</f>
        <v>MB207716</v>
      </c>
      <c r="B130" s="123" t="str">
        <f>'2.1'!B130</f>
        <v>ROHAN R R</v>
      </c>
      <c r="C130" s="119" t="str">
        <f>'2.1'!C130</f>
        <v>A</v>
      </c>
      <c r="D130" s="190">
        <v>4</v>
      </c>
      <c r="E130" s="190"/>
      <c r="F130" s="190">
        <v>3</v>
      </c>
      <c r="G130" s="190">
        <v>4</v>
      </c>
      <c r="H130" s="190"/>
      <c r="I130" s="190"/>
      <c r="J130" s="190">
        <v>3</v>
      </c>
      <c r="K130" s="190">
        <v>8</v>
      </c>
      <c r="L130" s="190"/>
      <c r="M130" s="190"/>
      <c r="N130" s="190"/>
      <c r="O130" s="190">
        <v>9</v>
      </c>
      <c r="P130" s="120"/>
      <c r="Q130" s="26">
        <f t="shared" si="2"/>
        <v>31</v>
      </c>
    </row>
    <row r="131" spans="1:17" s="13" customFormat="1" x14ac:dyDescent="0.25">
      <c r="A131" s="119" t="str">
        <f>'2.1'!A131</f>
        <v>MB207717</v>
      </c>
      <c r="B131" s="123" t="str">
        <f>'2.1'!B131</f>
        <v xml:space="preserve">ROSHANI </v>
      </c>
      <c r="C131" s="119" t="str">
        <f>'2.1'!C131</f>
        <v>A</v>
      </c>
      <c r="D131" s="190">
        <v>4</v>
      </c>
      <c r="E131" s="190"/>
      <c r="F131" s="190">
        <v>4</v>
      </c>
      <c r="G131" s="190">
        <v>4</v>
      </c>
      <c r="H131" s="190"/>
      <c r="I131" s="190">
        <v>4</v>
      </c>
      <c r="J131" s="190">
        <v>3</v>
      </c>
      <c r="K131" s="190">
        <v>9</v>
      </c>
      <c r="L131" s="190">
        <v>9</v>
      </c>
      <c r="M131" s="190">
        <v>9</v>
      </c>
      <c r="N131" s="190"/>
      <c r="O131" s="190">
        <v>10</v>
      </c>
      <c r="P131" s="120"/>
      <c r="Q131" s="26">
        <f t="shared" si="2"/>
        <v>56</v>
      </c>
    </row>
    <row r="132" spans="1:17" s="13" customFormat="1" x14ac:dyDescent="0.25">
      <c r="A132" s="119" t="str">
        <f>'2.1'!A132</f>
        <v>MB207718</v>
      </c>
      <c r="B132" s="123" t="str">
        <f>'2.1'!B132</f>
        <v>ROSHNI MUTHRAJ</v>
      </c>
      <c r="C132" s="119" t="str">
        <f>'2.1'!C132</f>
        <v>C</v>
      </c>
      <c r="D132" s="190">
        <v>5</v>
      </c>
      <c r="E132" s="190">
        <v>5</v>
      </c>
      <c r="F132" s="190">
        <v>5</v>
      </c>
      <c r="G132" s="190">
        <v>5</v>
      </c>
      <c r="H132" s="190"/>
      <c r="I132" s="190"/>
      <c r="J132" s="190">
        <v>5</v>
      </c>
      <c r="K132" s="190">
        <v>9</v>
      </c>
      <c r="L132" s="190">
        <v>6</v>
      </c>
      <c r="M132" s="190">
        <v>9</v>
      </c>
      <c r="N132" s="190"/>
      <c r="O132" s="190">
        <v>11</v>
      </c>
      <c r="P132" s="120"/>
      <c r="Q132" s="26">
        <f t="shared" si="2"/>
        <v>60</v>
      </c>
    </row>
    <row r="133" spans="1:17" s="13" customFormat="1" x14ac:dyDescent="0.25">
      <c r="A133" s="119" t="str">
        <f>'2.1'!A133</f>
        <v>MB207719</v>
      </c>
      <c r="B133" s="123" t="str">
        <f>'2.1'!B133</f>
        <v>RUBINA AFREEN</v>
      </c>
      <c r="C133" s="119" t="str">
        <f>'2.1'!C133</f>
        <v>B</v>
      </c>
      <c r="D133" s="190">
        <v>0</v>
      </c>
      <c r="E133" s="190">
        <v>5</v>
      </c>
      <c r="F133" s="190"/>
      <c r="G133" s="190">
        <v>5</v>
      </c>
      <c r="H133" s="190"/>
      <c r="I133" s="190">
        <v>5</v>
      </c>
      <c r="J133" s="190"/>
      <c r="K133" s="190">
        <v>8</v>
      </c>
      <c r="L133" s="190"/>
      <c r="M133" s="190">
        <v>3</v>
      </c>
      <c r="N133" s="190">
        <v>3</v>
      </c>
      <c r="O133" s="190">
        <v>9</v>
      </c>
      <c r="P133" s="120"/>
      <c r="Q133" s="26">
        <f t="shared" si="2"/>
        <v>38</v>
      </c>
    </row>
    <row r="134" spans="1:17" s="13" customFormat="1" x14ac:dyDescent="0.25">
      <c r="A134" s="119" t="str">
        <f>'2.1'!A134</f>
        <v>MB207720</v>
      </c>
      <c r="B134" s="123" t="str">
        <f>'2.1'!B134</f>
        <v>S.CHETHAN</v>
      </c>
      <c r="C134" s="119" t="str">
        <f>'2.1'!C134</f>
        <v>A</v>
      </c>
      <c r="D134" s="190">
        <v>4</v>
      </c>
      <c r="E134" s="190">
        <v>2</v>
      </c>
      <c r="F134" s="190">
        <v>4</v>
      </c>
      <c r="G134" s="190">
        <v>3</v>
      </c>
      <c r="H134" s="190"/>
      <c r="I134" s="190"/>
      <c r="J134" s="190">
        <v>4</v>
      </c>
      <c r="K134" s="190">
        <v>9</v>
      </c>
      <c r="L134" s="190">
        <v>8</v>
      </c>
      <c r="M134" s="190">
        <v>8</v>
      </c>
      <c r="N134" s="190"/>
      <c r="O134" s="190">
        <v>10</v>
      </c>
      <c r="P134" s="120"/>
      <c r="Q134" s="26">
        <f t="shared" si="2"/>
        <v>52</v>
      </c>
    </row>
    <row r="135" spans="1:17" s="13" customFormat="1" x14ac:dyDescent="0.25">
      <c r="A135" s="119" t="str">
        <f>'2.1'!A135</f>
        <v>MB207721</v>
      </c>
      <c r="B135" s="123" t="str">
        <f>'2.1'!B135</f>
        <v>SACHITH KUMAR</v>
      </c>
      <c r="C135" s="119" t="str">
        <f>'2.1'!C135</f>
        <v>A</v>
      </c>
      <c r="D135" s="190">
        <v>4</v>
      </c>
      <c r="E135" s="190">
        <v>2</v>
      </c>
      <c r="F135" s="190">
        <v>4</v>
      </c>
      <c r="G135" s="190">
        <v>3</v>
      </c>
      <c r="H135" s="190"/>
      <c r="I135" s="190"/>
      <c r="J135" s="190">
        <v>4</v>
      </c>
      <c r="K135" s="190">
        <v>9</v>
      </c>
      <c r="L135" s="190">
        <v>6</v>
      </c>
      <c r="M135" s="190"/>
      <c r="N135" s="190">
        <v>8</v>
      </c>
      <c r="O135" s="190">
        <v>8</v>
      </c>
      <c r="P135" s="120"/>
      <c r="Q135" s="26">
        <f t="shared" si="2"/>
        <v>48</v>
      </c>
    </row>
    <row r="136" spans="1:17" s="13" customFormat="1" x14ac:dyDescent="0.25">
      <c r="A136" s="119" t="str">
        <f>'2.1'!A136</f>
        <v>MB207722</v>
      </c>
      <c r="B136" s="123" t="str">
        <f>'2.1'!B136</f>
        <v>SAHANA M S</v>
      </c>
      <c r="C136" s="119" t="str">
        <f>'2.1'!C136</f>
        <v>B</v>
      </c>
      <c r="D136" s="190">
        <v>1</v>
      </c>
      <c r="E136" s="190">
        <v>5</v>
      </c>
      <c r="F136" s="190">
        <v>5</v>
      </c>
      <c r="G136" s="190">
        <v>5</v>
      </c>
      <c r="H136" s="190"/>
      <c r="I136" s="190"/>
      <c r="J136" s="190">
        <v>3</v>
      </c>
      <c r="K136" s="190">
        <v>8</v>
      </c>
      <c r="L136" s="190">
        <v>8</v>
      </c>
      <c r="M136" s="190">
        <v>9</v>
      </c>
      <c r="N136" s="190"/>
      <c r="O136" s="190">
        <v>9</v>
      </c>
      <c r="P136" s="120"/>
      <c r="Q136" s="26">
        <f t="shared" si="2"/>
        <v>53</v>
      </c>
    </row>
    <row r="137" spans="1:17" s="13" customFormat="1" x14ac:dyDescent="0.25">
      <c r="A137" s="119" t="str">
        <f>'2.1'!A137</f>
        <v>MB207723</v>
      </c>
      <c r="B137" s="123" t="str">
        <f>'2.1'!B137</f>
        <v>SAKSCHI SINGH</v>
      </c>
      <c r="C137" s="119" t="str">
        <f>'2.1'!C137</f>
        <v>C</v>
      </c>
      <c r="D137" s="190">
        <v>4</v>
      </c>
      <c r="E137" s="190"/>
      <c r="F137" s="190">
        <v>4</v>
      </c>
      <c r="G137" s="190">
        <v>4</v>
      </c>
      <c r="H137" s="190"/>
      <c r="I137" s="190"/>
      <c r="J137" s="190">
        <v>3</v>
      </c>
      <c r="K137" s="190">
        <v>8</v>
      </c>
      <c r="L137" s="190">
        <v>5</v>
      </c>
      <c r="M137" s="190"/>
      <c r="N137" s="190">
        <v>6</v>
      </c>
      <c r="O137" s="190">
        <v>7</v>
      </c>
      <c r="P137" s="120"/>
      <c r="Q137" s="26">
        <f t="shared" si="2"/>
        <v>41</v>
      </c>
    </row>
    <row r="138" spans="1:17" s="13" customFormat="1" x14ac:dyDescent="0.25">
      <c r="A138" s="119" t="str">
        <f>'2.1'!A138</f>
        <v>MB207724</v>
      </c>
      <c r="B138" s="123" t="str">
        <f>'2.1'!B138</f>
        <v>SAMIKSHA S SHETTY</v>
      </c>
      <c r="C138" s="119" t="str">
        <f>'2.1'!C138</f>
        <v>B</v>
      </c>
      <c r="D138" s="190">
        <v>4</v>
      </c>
      <c r="E138" s="190">
        <v>5</v>
      </c>
      <c r="F138" s="190">
        <v>5</v>
      </c>
      <c r="G138" s="190"/>
      <c r="H138" s="190"/>
      <c r="I138" s="190">
        <v>5</v>
      </c>
      <c r="J138" s="190"/>
      <c r="K138" s="190">
        <v>8</v>
      </c>
      <c r="L138" s="190">
        <v>8</v>
      </c>
      <c r="M138" s="190">
        <v>2</v>
      </c>
      <c r="N138" s="190"/>
      <c r="O138" s="190">
        <v>10</v>
      </c>
      <c r="P138" s="120"/>
      <c r="Q138" s="26">
        <f t="shared" si="2"/>
        <v>47</v>
      </c>
    </row>
    <row r="139" spans="1:17" s="13" customFormat="1" x14ac:dyDescent="0.25">
      <c r="A139" s="119" t="str">
        <f>'2.1'!A139</f>
        <v>MB207725</v>
      </c>
      <c r="B139" s="123" t="str">
        <f>'2.1'!B139</f>
        <v>SANDEEP H S</v>
      </c>
      <c r="C139" s="119" t="str">
        <f>'2.1'!C139</f>
        <v>C</v>
      </c>
      <c r="D139" s="190">
        <v>5</v>
      </c>
      <c r="E139" s="190"/>
      <c r="F139" s="190">
        <v>4</v>
      </c>
      <c r="G139" s="190">
        <v>4</v>
      </c>
      <c r="H139" s="190"/>
      <c r="I139" s="190">
        <v>4</v>
      </c>
      <c r="J139" s="190">
        <v>4</v>
      </c>
      <c r="K139" s="190">
        <v>9</v>
      </c>
      <c r="L139" s="190"/>
      <c r="M139" s="190">
        <v>8</v>
      </c>
      <c r="N139" s="190">
        <v>8</v>
      </c>
      <c r="O139" s="190">
        <v>12</v>
      </c>
      <c r="P139" s="120"/>
      <c r="Q139" s="26">
        <f t="shared" si="2"/>
        <v>58</v>
      </c>
    </row>
    <row r="140" spans="1:17" s="13" customFormat="1" x14ac:dyDescent="0.25">
      <c r="A140" s="119" t="str">
        <f>'2.1'!A140</f>
        <v>MB207726</v>
      </c>
      <c r="B140" s="123" t="str">
        <f>'2.1'!B140</f>
        <v>SANTHOSH KIRAN S</v>
      </c>
      <c r="C140" s="119" t="str">
        <f>'2.1'!C140</f>
        <v>B</v>
      </c>
      <c r="D140" s="190">
        <v>5</v>
      </c>
      <c r="E140" s="190">
        <v>5</v>
      </c>
      <c r="F140" s="190">
        <v>5</v>
      </c>
      <c r="G140" s="190">
        <v>5</v>
      </c>
      <c r="H140" s="190"/>
      <c r="I140" s="190"/>
      <c r="J140" s="190"/>
      <c r="K140" s="190">
        <v>8</v>
      </c>
      <c r="L140" s="190">
        <v>8</v>
      </c>
      <c r="M140" s="190">
        <v>8</v>
      </c>
      <c r="N140" s="190"/>
      <c r="O140" s="190">
        <v>9</v>
      </c>
      <c r="P140" s="120"/>
      <c r="Q140" s="26">
        <f t="shared" si="2"/>
        <v>53</v>
      </c>
    </row>
    <row r="141" spans="1:17" s="13" customFormat="1" x14ac:dyDescent="0.25">
      <c r="A141" s="119" t="str">
        <f>'2.1'!A141</f>
        <v>MB207727</v>
      </c>
      <c r="B141" s="123" t="str">
        <f>'2.1'!B141</f>
        <v>SARIKA MALLYA U</v>
      </c>
      <c r="C141" s="119" t="str">
        <f>'2.1'!C141</f>
        <v>B</v>
      </c>
      <c r="D141" s="190">
        <v>5</v>
      </c>
      <c r="E141" s="190">
        <v>5</v>
      </c>
      <c r="F141" s="190">
        <v>5</v>
      </c>
      <c r="G141" s="190">
        <v>5</v>
      </c>
      <c r="H141" s="190"/>
      <c r="I141" s="190"/>
      <c r="J141" s="190">
        <v>5</v>
      </c>
      <c r="K141" s="190">
        <v>8</v>
      </c>
      <c r="L141" s="190">
        <v>8</v>
      </c>
      <c r="M141" s="190">
        <v>8</v>
      </c>
      <c r="N141" s="190"/>
      <c r="O141" s="190">
        <v>10</v>
      </c>
      <c r="P141" s="120"/>
      <c r="Q141" s="26">
        <f t="shared" si="2"/>
        <v>59</v>
      </c>
    </row>
    <row r="142" spans="1:17" s="13" customFormat="1" x14ac:dyDescent="0.25">
      <c r="A142" s="119" t="str">
        <f>'2.1'!A142</f>
        <v>MB207728</v>
      </c>
      <c r="B142" s="123" t="str">
        <f>'2.1'!B142</f>
        <v>SATISHKUMAR K PILLE</v>
      </c>
      <c r="C142" s="119" t="str">
        <f>'2.1'!C142</f>
        <v>B</v>
      </c>
      <c r="D142" s="190">
        <v>5</v>
      </c>
      <c r="E142" s="190">
        <v>5</v>
      </c>
      <c r="F142" s="190">
        <v>5</v>
      </c>
      <c r="G142" s="190">
        <v>5</v>
      </c>
      <c r="H142" s="190"/>
      <c r="I142" s="190"/>
      <c r="J142" s="190">
        <v>5</v>
      </c>
      <c r="K142" s="190">
        <v>8</v>
      </c>
      <c r="L142" s="190"/>
      <c r="M142" s="190">
        <v>9</v>
      </c>
      <c r="N142" s="190">
        <v>3</v>
      </c>
      <c r="O142" s="190">
        <v>10</v>
      </c>
      <c r="P142" s="120"/>
      <c r="Q142" s="26">
        <f t="shared" si="2"/>
        <v>55</v>
      </c>
    </row>
    <row r="143" spans="1:17" s="13" customFormat="1" x14ac:dyDescent="0.25">
      <c r="A143" s="119" t="str">
        <f>'2.1'!A143</f>
        <v>MB207729</v>
      </c>
      <c r="B143" s="123" t="str">
        <f>'2.1'!B143</f>
        <v>SHARAN BANDRAD</v>
      </c>
      <c r="C143" s="119" t="str">
        <f>'2.1'!C143</f>
        <v>C</v>
      </c>
      <c r="D143" s="190">
        <v>5</v>
      </c>
      <c r="E143" s="190"/>
      <c r="F143" s="190">
        <v>5</v>
      </c>
      <c r="G143" s="190">
        <v>4</v>
      </c>
      <c r="H143" s="190"/>
      <c r="I143" s="190">
        <v>3</v>
      </c>
      <c r="J143" s="190">
        <v>4</v>
      </c>
      <c r="K143" s="190">
        <v>9</v>
      </c>
      <c r="L143" s="190">
        <v>6</v>
      </c>
      <c r="M143" s="190">
        <v>8</v>
      </c>
      <c r="N143" s="190"/>
      <c r="O143" s="190">
        <v>12</v>
      </c>
      <c r="P143" s="120"/>
      <c r="Q143" s="26">
        <f t="shared" si="2"/>
        <v>56</v>
      </c>
    </row>
    <row r="144" spans="1:17" s="13" customFormat="1" x14ac:dyDescent="0.25">
      <c r="A144" s="119" t="str">
        <f>'2.1'!A144</f>
        <v>MB207730</v>
      </c>
      <c r="B144" s="123" t="str">
        <f>'2.1'!B144</f>
        <v>SHARVANI M S</v>
      </c>
      <c r="C144" s="119" t="str">
        <f>'2.1'!C144</f>
        <v>B</v>
      </c>
      <c r="D144" s="190">
        <v>5</v>
      </c>
      <c r="E144" s="190">
        <v>5</v>
      </c>
      <c r="F144" s="190"/>
      <c r="G144" s="190"/>
      <c r="H144" s="190">
        <v>5</v>
      </c>
      <c r="I144" s="190">
        <v>5</v>
      </c>
      <c r="J144" s="190">
        <v>5</v>
      </c>
      <c r="K144" s="190">
        <v>8</v>
      </c>
      <c r="L144" s="190">
        <v>9</v>
      </c>
      <c r="M144" s="190">
        <v>1</v>
      </c>
      <c r="N144" s="190"/>
      <c r="O144" s="190">
        <v>5</v>
      </c>
      <c r="P144" s="120"/>
      <c r="Q144" s="26">
        <f t="shared" si="2"/>
        <v>48</v>
      </c>
    </row>
    <row r="145" spans="1:17" s="13" customFormat="1" x14ac:dyDescent="0.25">
      <c r="A145" s="119" t="str">
        <f>'2.1'!A145</f>
        <v>MB207731</v>
      </c>
      <c r="B145" s="123" t="str">
        <f>'2.1'!B145</f>
        <v>SHASHANK Y</v>
      </c>
      <c r="C145" s="119" t="str">
        <f>'2.1'!C145</f>
        <v>C</v>
      </c>
      <c r="D145" s="190">
        <v>5</v>
      </c>
      <c r="E145" s="190"/>
      <c r="F145" s="190">
        <v>5</v>
      </c>
      <c r="G145" s="190">
        <v>3</v>
      </c>
      <c r="H145" s="190"/>
      <c r="I145" s="190">
        <v>4</v>
      </c>
      <c r="J145" s="190">
        <v>4</v>
      </c>
      <c r="K145" s="190">
        <v>8</v>
      </c>
      <c r="L145" s="190">
        <v>7</v>
      </c>
      <c r="M145" s="190">
        <v>6</v>
      </c>
      <c r="N145" s="190"/>
      <c r="O145" s="190">
        <v>6</v>
      </c>
      <c r="P145" s="120"/>
      <c r="Q145" s="26">
        <f t="shared" ref="Q145:Q194" si="3">SUM(D145:O145)</f>
        <v>48</v>
      </c>
    </row>
    <row r="146" spans="1:17" s="13" customFormat="1" x14ac:dyDescent="0.25">
      <c r="A146" s="119" t="str">
        <f>'2.1'!A146</f>
        <v>MB207732</v>
      </c>
      <c r="B146" s="123" t="str">
        <f>'2.1'!B146</f>
        <v>SHETTY LAVANYA SHEKHAR</v>
      </c>
      <c r="C146" s="119" t="str">
        <f>'2.1'!C146</f>
        <v>B</v>
      </c>
      <c r="D146" s="190">
        <v>5</v>
      </c>
      <c r="E146" s="190">
        <v>5</v>
      </c>
      <c r="F146" s="190">
        <v>5</v>
      </c>
      <c r="G146" s="190">
        <v>5</v>
      </c>
      <c r="H146" s="190">
        <v>5</v>
      </c>
      <c r="I146" s="190"/>
      <c r="J146" s="190"/>
      <c r="K146" s="190">
        <v>8</v>
      </c>
      <c r="L146" s="190">
        <v>8</v>
      </c>
      <c r="M146" s="190"/>
      <c r="N146" s="190"/>
      <c r="O146" s="190">
        <v>10</v>
      </c>
      <c r="P146" s="120"/>
      <c r="Q146" s="26">
        <f t="shared" si="3"/>
        <v>51</v>
      </c>
    </row>
    <row r="147" spans="1:17" s="13" customFormat="1" x14ac:dyDescent="0.25">
      <c r="A147" s="119" t="str">
        <f>'2.1'!A147</f>
        <v>MB207733</v>
      </c>
      <c r="B147" s="123" t="str">
        <f>'2.1'!B147</f>
        <v>SHISHIR.S.ACHARYA</v>
      </c>
      <c r="C147" s="119" t="str">
        <f>'2.1'!C147</f>
        <v>C</v>
      </c>
      <c r="D147" s="190">
        <v>5</v>
      </c>
      <c r="E147" s="190">
        <v>4</v>
      </c>
      <c r="F147" s="190">
        <v>4</v>
      </c>
      <c r="G147" s="190">
        <v>4</v>
      </c>
      <c r="H147" s="190"/>
      <c r="I147" s="190"/>
      <c r="J147" s="190">
        <v>4</v>
      </c>
      <c r="K147" s="190">
        <v>8</v>
      </c>
      <c r="L147" s="190">
        <v>8</v>
      </c>
      <c r="M147" s="190">
        <v>4</v>
      </c>
      <c r="N147" s="190"/>
      <c r="O147" s="190">
        <v>12</v>
      </c>
      <c r="P147" s="120"/>
      <c r="Q147" s="26">
        <f t="shared" si="3"/>
        <v>53</v>
      </c>
    </row>
    <row r="148" spans="1:17" s="13" customFormat="1" x14ac:dyDescent="0.25">
      <c r="A148" s="119" t="str">
        <f>'2.1'!A148</f>
        <v>MB207734</v>
      </c>
      <c r="B148" s="123" t="str">
        <f>'2.1'!B148</f>
        <v>SHIVAKUMAR C H</v>
      </c>
      <c r="C148" s="119" t="str">
        <f>'2.1'!C148</f>
        <v>B</v>
      </c>
      <c r="D148" s="190">
        <v>3</v>
      </c>
      <c r="E148" s="190">
        <v>3</v>
      </c>
      <c r="F148" s="190">
        <v>5</v>
      </c>
      <c r="G148" s="190">
        <v>5</v>
      </c>
      <c r="H148" s="190"/>
      <c r="I148" s="190"/>
      <c r="J148" s="190">
        <v>5</v>
      </c>
      <c r="K148" s="190">
        <v>8</v>
      </c>
      <c r="L148" s="190">
        <v>9</v>
      </c>
      <c r="M148" s="190"/>
      <c r="N148" s="190"/>
      <c r="O148" s="190">
        <v>10</v>
      </c>
      <c r="P148" s="120"/>
      <c r="Q148" s="26">
        <f t="shared" si="3"/>
        <v>48</v>
      </c>
    </row>
    <row r="149" spans="1:17" s="13" customFormat="1" x14ac:dyDescent="0.25">
      <c r="A149" s="119" t="str">
        <f>'2.1'!A149</f>
        <v>MB207735</v>
      </c>
      <c r="B149" s="123" t="str">
        <f>'2.1'!B149</f>
        <v>SHIVASUBRAMANYAM S PATANGI</v>
      </c>
      <c r="C149" s="119" t="str">
        <f>'2.1'!C149</f>
        <v>C</v>
      </c>
      <c r="D149" s="190">
        <v>5</v>
      </c>
      <c r="E149" s="190">
        <v>4</v>
      </c>
      <c r="F149" s="190">
        <v>4</v>
      </c>
      <c r="G149" s="190">
        <v>5</v>
      </c>
      <c r="H149" s="190"/>
      <c r="I149" s="190"/>
      <c r="J149" s="190">
        <v>4</v>
      </c>
      <c r="K149" s="190">
        <v>8</v>
      </c>
      <c r="L149" s="190">
        <v>6</v>
      </c>
      <c r="M149" s="190">
        <v>8</v>
      </c>
      <c r="N149" s="190"/>
      <c r="O149" s="190">
        <v>12</v>
      </c>
      <c r="P149" s="120"/>
      <c r="Q149" s="26">
        <f t="shared" si="3"/>
        <v>56</v>
      </c>
    </row>
    <row r="150" spans="1:17" s="13" customFormat="1" x14ac:dyDescent="0.25">
      <c r="A150" s="119" t="str">
        <f>'2.1'!A150</f>
        <v>MB207736</v>
      </c>
      <c r="B150" s="123" t="str">
        <f>'2.1'!B150</f>
        <v>SHREE VAISHNAVI SUTRAVE</v>
      </c>
      <c r="C150" s="119" t="str">
        <f>'2.1'!C150</f>
        <v>C</v>
      </c>
      <c r="D150" s="190">
        <v>5</v>
      </c>
      <c r="E150" s="190"/>
      <c r="F150" s="190">
        <v>3</v>
      </c>
      <c r="G150" s="190">
        <v>3</v>
      </c>
      <c r="H150" s="190"/>
      <c r="I150" s="190">
        <v>3</v>
      </c>
      <c r="J150" s="190">
        <v>3</v>
      </c>
      <c r="K150" s="190">
        <v>8</v>
      </c>
      <c r="L150" s="190">
        <v>7</v>
      </c>
      <c r="M150" s="190">
        <v>7</v>
      </c>
      <c r="N150" s="190"/>
      <c r="O150" s="190">
        <v>7</v>
      </c>
      <c r="P150" s="120"/>
      <c r="Q150" s="26">
        <f t="shared" si="3"/>
        <v>46</v>
      </c>
    </row>
    <row r="151" spans="1:17" s="13" customFormat="1" x14ac:dyDescent="0.25">
      <c r="A151" s="119" t="str">
        <f>'2.1'!A151</f>
        <v>MB207737</v>
      </c>
      <c r="B151" s="123" t="str">
        <f>'2.1'!B151</f>
        <v>SHRESTA B BHAT</v>
      </c>
      <c r="C151" s="119" t="str">
        <f>'2.1'!C151</f>
        <v>A</v>
      </c>
      <c r="D151" s="190">
        <v>5</v>
      </c>
      <c r="E151" s="190">
        <v>3</v>
      </c>
      <c r="F151" s="190">
        <v>5</v>
      </c>
      <c r="G151" s="190">
        <v>4</v>
      </c>
      <c r="H151" s="190"/>
      <c r="I151" s="190"/>
      <c r="J151" s="190">
        <v>5</v>
      </c>
      <c r="K151" s="190">
        <v>9</v>
      </c>
      <c r="L151" s="190">
        <v>7</v>
      </c>
      <c r="M151" s="190">
        <v>8</v>
      </c>
      <c r="N151" s="190"/>
      <c r="O151" s="190">
        <v>10</v>
      </c>
      <c r="P151" s="120"/>
      <c r="Q151" s="26">
        <f t="shared" si="3"/>
        <v>56</v>
      </c>
    </row>
    <row r="152" spans="1:17" s="13" customFormat="1" x14ac:dyDescent="0.25">
      <c r="A152" s="119" t="str">
        <f>'2.1'!A152</f>
        <v>MB207738</v>
      </c>
      <c r="B152" s="123" t="str">
        <f>'2.1'!B152</f>
        <v>SHRUTHI G</v>
      </c>
      <c r="C152" s="119" t="str">
        <f>'2.1'!C152</f>
        <v>C</v>
      </c>
      <c r="D152" s="190">
        <v>5</v>
      </c>
      <c r="E152" s="190">
        <v>2</v>
      </c>
      <c r="F152" s="190">
        <v>4</v>
      </c>
      <c r="G152" s="190">
        <v>4</v>
      </c>
      <c r="H152" s="190"/>
      <c r="I152" s="190"/>
      <c r="J152" s="190">
        <v>4</v>
      </c>
      <c r="K152" s="190">
        <v>8</v>
      </c>
      <c r="L152" s="190">
        <v>7</v>
      </c>
      <c r="M152" s="190">
        <v>5</v>
      </c>
      <c r="N152" s="190"/>
      <c r="O152" s="190">
        <v>12</v>
      </c>
      <c r="P152" s="120"/>
      <c r="Q152" s="26">
        <f t="shared" si="3"/>
        <v>51</v>
      </c>
    </row>
    <row r="153" spans="1:17" s="13" customFormat="1" x14ac:dyDescent="0.25">
      <c r="A153" s="119" t="str">
        <f>'2.1'!A153</f>
        <v>MB207739</v>
      </c>
      <c r="B153" s="123" t="str">
        <f>'2.1'!B153</f>
        <v>SHRUTHI.R</v>
      </c>
      <c r="C153" s="119" t="str">
        <f>'2.1'!C153</f>
        <v>C</v>
      </c>
      <c r="D153" s="190">
        <v>3</v>
      </c>
      <c r="E153" s="190">
        <v>2</v>
      </c>
      <c r="F153" s="190">
        <v>4</v>
      </c>
      <c r="G153" s="190">
        <v>4</v>
      </c>
      <c r="H153" s="190"/>
      <c r="I153" s="190"/>
      <c r="J153" s="190">
        <v>3</v>
      </c>
      <c r="K153" s="190">
        <v>6</v>
      </c>
      <c r="L153" s="190">
        <v>6</v>
      </c>
      <c r="M153" s="190">
        <v>8</v>
      </c>
      <c r="N153" s="190"/>
      <c r="O153" s="190">
        <v>11</v>
      </c>
      <c r="P153" s="120"/>
      <c r="Q153" s="26">
        <f t="shared" si="3"/>
        <v>47</v>
      </c>
    </row>
    <row r="154" spans="1:17" s="13" customFormat="1" x14ac:dyDescent="0.25">
      <c r="A154" s="119" t="str">
        <f>'2.1'!A154</f>
        <v>MB207740</v>
      </c>
      <c r="B154" s="123" t="str">
        <f>'2.1'!B154</f>
        <v>SIDDHANT BHARAT MUCHAKANI</v>
      </c>
      <c r="C154" s="119" t="str">
        <f>'2.1'!C154</f>
        <v>C</v>
      </c>
      <c r="D154" s="190">
        <v>5</v>
      </c>
      <c r="E154" s="190">
        <v>3</v>
      </c>
      <c r="F154" s="190">
        <v>3</v>
      </c>
      <c r="G154" s="190">
        <v>3</v>
      </c>
      <c r="H154" s="190"/>
      <c r="I154" s="190"/>
      <c r="J154" s="190"/>
      <c r="K154" s="190">
        <v>8</v>
      </c>
      <c r="L154" s="190">
        <v>8</v>
      </c>
      <c r="M154" s="190">
        <v>8</v>
      </c>
      <c r="N154" s="190"/>
      <c r="O154" s="190">
        <v>12</v>
      </c>
      <c r="P154" s="120"/>
      <c r="Q154" s="26">
        <f t="shared" si="3"/>
        <v>50</v>
      </c>
    </row>
    <row r="155" spans="1:17" s="13" customFormat="1" x14ac:dyDescent="0.25">
      <c r="A155" s="119" t="str">
        <f>'2.1'!A155</f>
        <v>MB207741</v>
      </c>
      <c r="B155" s="123" t="str">
        <f>'2.1'!B155</f>
        <v>SINDHU L DABEER</v>
      </c>
      <c r="C155" s="119" t="str">
        <f>'2.1'!C155</f>
        <v>C</v>
      </c>
      <c r="D155" s="190">
        <v>5</v>
      </c>
      <c r="E155" s="190">
        <v>0</v>
      </c>
      <c r="F155" s="190">
        <v>4</v>
      </c>
      <c r="G155" s="190">
        <v>5</v>
      </c>
      <c r="H155" s="190"/>
      <c r="I155" s="190"/>
      <c r="J155" s="190">
        <v>3</v>
      </c>
      <c r="K155" s="190">
        <v>8</v>
      </c>
      <c r="L155" s="190">
        <v>9</v>
      </c>
      <c r="M155" s="190">
        <v>8</v>
      </c>
      <c r="N155" s="190"/>
      <c r="O155" s="190">
        <v>12</v>
      </c>
      <c r="P155" s="120"/>
      <c r="Q155" s="26">
        <f t="shared" si="3"/>
        <v>54</v>
      </c>
    </row>
    <row r="156" spans="1:17" s="13" customFormat="1" x14ac:dyDescent="0.25">
      <c r="A156" s="119" t="str">
        <f>'2.1'!A156</f>
        <v>MB207742</v>
      </c>
      <c r="B156" s="123" t="str">
        <f>'2.1'!B156</f>
        <v>SIRISHA K J</v>
      </c>
      <c r="C156" s="119" t="str">
        <f>'2.1'!C156</f>
        <v>C</v>
      </c>
      <c r="D156" s="190">
        <v>5</v>
      </c>
      <c r="E156" s="190">
        <v>5</v>
      </c>
      <c r="F156" s="190">
        <v>5</v>
      </c>
      <c r="G156" s="190">
        <v>4</v>
      </c>
      <c r="H156" s="190"/>
      <c r="I156" s="190"/>
      <c r="J156" s="190">
        <v>5</v>
      </c>
      <c r="K156" s="190">
        <v>8</v>
      </c>
      <c r="L156" s="190">
        <v>8</v>
      </c>
      <c r="M156" s="190">
        <v>8</v>
      </c>
      <c r="N156" s="190"/>
      <c r="O156" s="190">
        <v>12</v>
      </c>
      <c r="P156" s="120"/>
      <c r="Q156" s="26">
        <f t="shared" si="3"/>
        <v>60</v>
      </c>
    </row>
    <row r="157" spans="1:17" s="13" customFormat="1" x14ac:dyDescent="0.25">
      <c r="A157" s="119" t="str">
        <f>'2.1'!A157</f>
        <v>MB207743</v>
      </c>
      <c r="B157" s="123" t="str">
        <f>'2.1'!B157</f>
        <v>SNEHA GOWDA R</v>
      </c>
      <c r="C157" s="119" t="str">
        <f>'2.1'!C157</f>
        <v>A</v>
      </c>
      <c r="D157" s="190">
        <v>4</v>
      </c>
      <c r="E157" s="190">
        <v>3</v>
      </c>
      <c r="F157" s="190">
        <v>4</v>
      </c>
      <c r="G157" s="190">
        <v>4</v>
      </c>
      <c r="H157" s="190"/>
      <c r="I157" s="190"/>
      <c r="J157" s="190">
        <v>5</v>
      </c>
      <c r="K157" s="190">
        <v>8</v>
      </c>
      <c r="L157" s="190">
        <v>8</v>
      </c>
      <c r="M157" s="190">
        <v>7</v>
      </c>
      <c r="N157" s="190"/>
      <c r="O157" s="190">
        <v>12</v>
      </c>
      <c r="P157" s="120"/>
      <c r="Q157" s="26">
        <f t="shared" si="3"/>
        <v>55</v>
      </c>
    </row>
    <row r="158" spans="1:17" s="13" customFormat="1" x14ac:dyDescent="0.25">
      <c r="A158" s="119" t="str">
        <f>'2.1'!A158</f>
        <v>MB207744</v>
      </c>
      <c r="B158" s="123" t="str">
        <f>'2.1'!B158</f>
        <v>SOUBHAGYA BHAT</v>
      </c>
      <c r="C158" s="119" t="str">
        <f>'2.1'!C158</f>
        <v>A</v>
      </c>
      <c r="D158" s="190">
        <v>3</v>
      </c>
      <c r="E158" s="190">
        <v>5</v>
      </c>
      <c r="F158" s="190">
        <v>4</v>
      </c>
      <c r="G158" s="190">
        <v>3</v>
      </c>
      <c r="H158" s="190"/>
      <c r="I158" s="190">
        <v>4</v>
      </c>
      <c r="J158" s="190">
        <v>4</v>
      </c>
      <c r="K158" s="190">
        <v>8</v>
      </c>
      <c r="L158" s="190">
        <v>8</v>
      </c>
      <c r="M158" s="190">
        <v>9</v>
      </c>
      <c r="N158" s="190"/>
      <c r="O158" s="190">
        <v>10</v>
      </c>
      <c r="P158" s="120"/>
      <c r="Q158" s="26">
        <f t="shared" si="3"/>
        <v>58</v>
      </c>
    </row>
    <row r="159" spans="1:17" s="13" customFormat="1" x14ac:dyDescent="0.25">
      <c r="A159" s="119" t="str">
        <f>'2.1'!A159</f>
        <v>MB207745</v>
      </c>
      <c r="B159" s="123" t="str">
        <f>'2.1'!B159</f>
        <v>SPARSHA S</v>
      </c>
      <c r="C159" s="119" t="str">
        <f>'2.1'!C159</f>
        <v>A</v>
      </c>
      <c r="D159" s="190">
        <v>4</v>
      </c>
      <c r="E159" s="190"/>
      <c r="F159" s="190">
        <v>5</v>
      </c>
      <c r="G159" s="190">
        <v>4</v>
      </c>
      <c r="H159" s="190"/>
      <c r="I159" s="190">
        <v>4</v>
      </c>
      <c r="J159" s="190">
        <v>4</v>
      </c>
      <c r="K159" s="190">
        <v>8</v>
      </c>
      <c r="L159" s="190">
        <v>8</v>
      </c>
      <c r="M159" s="190">
        <v>8</v>
      </c>
      <c r="N159" s="190"/>
      <c r="O159" s="190">
        <v>10</v>
      </c>
      <c r="P159" s="120"/>
      <c r="Q159" s="26">
        <f t="shared" si="3"/>
        <v>55</v>
      </c>
    </row>
    <row r="160" spans="1:17" s="13" customFormat="1" x14ac:dyDescent="0.25">
      <c r="A160" s="119" t="str">
        <f>'2.1'!A160</f>
        <v>MB207746</v>
      </c>
      <c r="B160" s="123" t="str">
        <f>'2.1'!B160</f>
        <v>SRILAXMI</v>
      </c>
      <c r="C160" s="119" t="str">
        <f>'2.1'!C160</f>
        <v>B</v>
      </c>
      <c r="D160" s="190">
        <v>5</v>
      </c>
      <c r="E160" s="190">
        <v>5</v>
      </c>
      <c r="F160" s="190">
        <v>5</v>
      </c>
      <c r="G160" s="190">
        <v>5</v>
      </c>
      <c r="H160" s="190"/>
      <c r="I160" s="190"/>
      <c r="J160" s="190">
        <v>5</v>
      </c>
      <c r="K160" s="190">
        <v>8</v>
      </c>
      <c r="L160" s="190">
        <v>9</v>
      </c>
      <c r="M160" s="190">
        <v>5</v>
      </c>
      <c r="N160" s="190"/>
      <c r="O160" s="190">
        <v>10</v>
      </c>
      <c r="P160" s="120"/>
      <c r="Q160" s="26">
        <f t="shared" si="3"/>
        <v>57</v>
      </c>
    </row>
    <row r="161" spans="1:17" s="13" customFormat="1" x14ac:dyDescent="0.25">
      <c r="A161" s="119" t="str">
        <f>'2.1'!A161</f>
        <v>MB207747</v>
      </c>
      <c r="B161" s="123" t="str">
        <f>'2.1'!B161</f>
        <v>SRIPOORNA INDURKAR</v>
      </c>
      <c r="C161" s="119" t="str">
        <f>'2.1'!C161</f>
        <v>C</v>
      </c>
      <c r="D161" s="190">
        <v>3</v>
      </c>
      <c r="E161" s="190">
        <v>3</v>
      </c>
      <c r="F161" s="190">
        <v>2</v>
      </c>
      <c r="G161" s="190">
        <v>3</v>
      </c>
      <c r="H161" s="190"/>
      <c r="I161" s="190"/>
      <c r="J161" s="190"/>
      <c r="K161" s="190">
        <v>8</v>
      </c>
      <c r="L161" s="190">
        <v>7</v>
      </c>
      <c r="M161" s="190"/>
      <c r="N161" s="190">
        <v>7</v>
      </c>
      <c r="O161" s="190">
        <v>12</v>
      </c>
      <c r="P161" s="120"/>
      <c r="Q161" s="26">
        <f t="shared" si="3"/>
        <v>45</v>
      </c>
    </row>
    <row r="162" spans="1:17" s="13" customFormat="1" x14ac:dyDescent="0.25">
      <c r="A162" s="119" t="str">
        <f>'2.1'!A162</f>
        <v>MB207748</v>
      </c>
      <c r="B162" s="123" t="str">
        <f>'2.1'!B162</f>
        <v>SRUSHTI B R</v>
      </c>
      <c r="C162" s="119" t="str">
        <f>'2.1'!C162</f>
        <v>B</v>
      </c>
      <c r="D162" s="190">
        <v>5</v>
      </c>
      <c r="E162" s="190"/>
      <c r="F162" s="190">
        <v>5</v>
      </c>
      <c r="G162" s="190">
        <v>5</v>
      </c>
      <c r="H162" s="190"/>
      <c r="I162" s="190">
        <v>5</v>
      </c>
      <c r="J162" s="190">
        <v>5</v>
      </c>
      <c r="K162" s="190">
        <v>8</v>
      </c>
      <c r="L162" s="190">
        <v>8</v>
      </c>
      <c r="M162" s="190">
        <v>9</v>
      </c>
      <c r="N162" s="190"/>
      <c r="O162" s="190">
        <v>11</v>
      </c>
      <c r="P162" s="120"/>
      <c r="Q162" s="26">
        <f t="shared" si="3"/>
        <v>61</v>
      </c>
    </row>
    <row r="163" spans="1:17" s="13" customFormat="1" x14ac:dyDescent="0.25">
      <c r="A163" s="119" t="str">
        <f>'2.1'!A163</f>
        <v>MB207749</v>
      </c>
      <c r="B163" s="123" t="str">
        <f>'2.1'!B163</f>
        <v>SUBHASHINI K N</v>
      </c>
      <c r="C163" s="119" t="str">
        <f>'2.1'!C163</f>
        <v>B</v>
      </c>
      <c r="D163" s="190">
        <v>5</v>
      </c>
      <c r="E163" s="190">
        <v>5</v>
      </c>
      <c r="F163" s="190">
        <v>5</v>
      </c>
      <c r="G163" s="190">
        <v>3</v>
      </c>
      <c r="H163" s="190"/>
      <c r="I163" s="190">
        <v>3</v>
      </c>
      <c r="J163" s="190"/>
      <c r="K163" s="190">
        <v>8</v>
      </c>
      <c r="L163" s="190"/>
      <c r="M163" s="190">
        <v>9</v>
      </c>
      <c r="N163" s="190">
        <v>9</v>
      </c>
      <c r="O163" s="190">
        <v>11</v>
      </c>
      <c r="P163" s="120"/>
      <c r="Q163" s="26">
        <f t="shared" si="3"/>
        <v>58</v>
      </c>
    </row>
    <row r="164" spans="1:17" s="13" customFormat="1" x14ac:dyDescent="0.25">
      <c r="A164" s="119" t="str">
        <f>'2.1'!A164</f>
        <v>MB207750</v>
      </c>
      <c r="B164" s="123" t="str">
        <f>'2.1'!B164</f>
        <v>SUHAS H</v>
      </c>
      <c r="C164" s="119" t="str">
        <f>'2.1'!C164</f>
        <v>B</v>
      </c>
      <c r="D164" s="190">
        <v>3</v>
      </c>
      <c r="E164" s="190"/>
      <c r="F164" s="190">
        <v>5</v>
      </c>
      <c r="G164" s="190">
        <v>5</v>
      </c>
      <c r="H164" s="190"/>
      <c r="I164" s="190"/>
      <c r="J164" s="190">
        <v>5</v>
      </c>
      <c r="K164" s="190">
        <v>8</v>
      </c>
      <c r="L164" s="190">
        <v>8</v>
      </c>
      <c r="M164" s="190">
        <v>4</v>
      </c>
      <c r="N164" s="190"/>
      <c r="O164" s="190">
        <v>10</v>
      </c>
      <c r="P164" s="120"/>
      <c r="Q164" s="26">
        <f t="shared" si="3"/>
        <v>48</v>
      </c>
    </row>
    <row r="165" spans="1:17" s="13" customFormat="1" x14ac:dyDescent="0.25">
      <c r="A165" s="119" t="str">
        <f>'2.1'!A165</f>
        <v>MB207751</v>
      </c>
      <c r="B165" s="123" t="str">
        <f>'2.1'!B165</f>
        <v>SUHAS M</v>
      </c>
      <c r="C165" s="119" t="str">
        <f>'2.1'!C165</f>
        <v>C</v>
      </c>
      <c r="D165" s="190">
        <v>5</v>
      </c>
      <c r="E165" s="190">
        <v>3</v>
      </c>
      <c r="F165" s="190">
        <v>5</v>
      </c>
      <c r="G165" s="190">
        <v>5</v>
      </c>
      <c r="H165" s="190"/>
      <c r="I165" s="190"/>
      <c r="J165" s="190">
        <v>4</v>
      </c>
      <c r="K165" s="190">
        <v>8</v>
      </c>
      <c r="L165" s="190">
        <v>6</v>
      </c>
      <c r="M165" s="190">
        <v>8</v>
      </c>
      <c r="N165" s="190"/>
      <c r="O165" s="190">
        <v>12</v>
      </c>
      <c r="P165" s="120"/>
      <c r="Q165" s="26">
        <f t="shared" si="3"/>
        <v>56</v>
      </c>
    </row>
    <row r="166" spans="1:17" s="13" customFormat="1" x14ac:dyDescent="0.25">
      <c r="A166" s="119" t="str">
        <f>'2.1'!A166</f>
        <v>MB207752</v>
      </c>
      <c r="B166" s="123" t="str">
        <f>'2.1'!B166</f>
        <v>SUHAS N K</v>
      </c>
      <c r="C166" s="119" t="str">
        <f>'2.1'!C166</f>
        <v>B</v>
      </c>
      <c r="D166" s="190">
        <v>4</v>
      </c>
      <c r="E166" s="190"/>
      <c r="F166" s="190">
        <v>5</v>
      </c>
      <c r="G166" s="190">
        <v>5</v>
      </c>
      <c r="H166" s="190"/>
      <c r="I166" s="190"/>
      <c r="J166" s="190">
        <v>5</v>
      </c>
      <c r="K166" s="190">
        <v>8</v>
      </c>
      <c r="L166" s="190">
        <v>9</v>
      </c>
      <c r="M166" s="190">
        <v>6</v>
      </c>
      <c r="N166" s="190"/>
      <c r="O166" s="190">
        <v>10</v>
      </c>
      <c r="P166" s="120"/>
      <c r="Q166" s="26">
        <f t="shared" si="3"/>
        <v>52</v>
      </c>
    </row>
    <row r="167" spans="1:17" s="13" customFormat="1" x14ac:dyDescent="0.25">
      <c r="A167" s="119" t="str">
        <f>'2.1'!A167</f>
        <v>MB207753</v>
      </c>
      <c r="B167" s="123" t="str">
        <f>'2.1'!B167</f>
        <v>SUJAY SHAH</v>
      </c>
      <c r="C167" s="119" t="str">
        <f>'2.1'!C167</f>
        <v>A</v>
      </c>
      <c r="D167" s="190">
        <v>5</v>
      </c>
      <c r="E167" s="190"/>
      <c r="F167" s="190">
        <v>5</v>
      </c>
      <c r="G167" s="190">
        <v>4</v>
      </c>
      <c r="H167" s="190"/>
      <c r="I167" s="190">
        <v>5</v>
      </c>
      <c r="J167" s="190">
        <v>5</v>
      </c>
      <c r="K167" s="190">
        <v>9</v>
      </c>
      <c r="L167" s="190">
        <v>9</v>
      </c>
      <c r="M167" s="190">
        <v>9</v>
      </c>
      <c r="N167" s="190"/>
      <c r="O167" s="190">
        <v>12</v>
      </c>
      <c r="P167" s="120"/>
      <c r="Q167" s="26">
        <f t="shared" si="3"/>
        <v>63</v>
      </c>
    </row>
    <row r="168" spans="1:17" s="13" customFormat="1" x14ac:dyDescent="0.25">
      <c r="A168" s="119" t="str">
        <f>'2.1'!A168</f>
        <v>MB207754</v>
      </c>
      <c r="B168" s="123" t="str">
        <f>'2.1'!B168</f>
        <v>SUJAYA BHAT</v>
      </c>
      <c r="C168" s="119" t="str">
        <f>'2.1'!C168</f>
        <v>B</v>
      </c>
      <c r="D168" s="190">
        <v>5</v>
      </c>
      <c r="E168" s="190"/>
      <c r="F168" s="190">
        <v>5</v>
      </c>
      <c r="G168" s="190">
        <v>5</v>
      </c>
      <c r="H168" s="190"/>
      <c r="I168" s="190">
        <v>5</v>
      </c>
      <c r="J168" s="190">
        <v>5</v>
      </c>
      <c r="K168" s="190">
        <v>8</v>
      </c>
      <c r="L168" s="190">
        <v>8</v>
      </c>
      <c r="M168" s="190">
        <v>2</v>
      </c>
      <c r="N168" s="190"/>
      <c r="O168" s="190">
        <v>10</v>
      </c>
      <c r="P168" s="120"/>
      <c r="Q168" s="26">
        <f t="shared" si="3"/>
        <v>53</v>
      </c>
    </row>
    <row r="169" spans="1:17" s="13" customFormat="1" x14ac:dyDescent="0.25">
      <c r="A169" s="119" t="str">
        <f>'2.1'!A169</f>
        <v>MB207755</v>
      </c>
      <c r="B169" s="123" t="str">
        <f>'2.1'!B169</f>
        <v>SUKANNYA DALAL</v>
      </c>
      <c r="C169" s="119" t="str">
        <f>'2.1'!C169</f>
        <v>B</v>
      </c>
      <c r="D169" s="190">
        <v>4</v>
      </c>
      <c r="E169" s="190"/>
      <c r="F169" s="190">
        <v>5</v>
      </c>
      <c r="G169" s="190">
        <v>5</v>
      </c>
      <c r="H169" s="190"/>
      <c r="I169" s="190">
        <v>5</v>
      </c>
      <c r="J169" s="190">
        <v>5</v>
      </c>
      <c r="K169" s="190">
        <v>8</v>
      </c>
      <c r="L169" s="190"/>
      <c r="M169" s="190">
        <v>9</v>
      </c>
      <c r="N169" s="190">
        <v>10</v>
      </c>
      <c r="O169" s="190">
        <v>10</v>
      </c>
      <c r="P169" s="120"/>
      <c r="Q169" s="26">
        <f t="shared" si="3"/>
        <v>61</v>
      </c>
    </row>
    <row r="170" spans="1:17" s="13" customFormat="1" x14ac:dyDescent="0.25">
      <c r="A170" s="119" t="str">
        <f>'2.1'!A170</f>
        <v>MB207756</v>
      </c>
      <c r="B170" s="123" t="str">
        <f>'2.1'!B170</f>
        <v>SUMIT NAGANATH</v>
      </c>
      <c r="C170" s="119" t="str">
        <f>'2.1'!C170</f>
        <v>B</v>
      </c>
      <c r="D170" s="190">
        <v>3</v>
      </c>
      <c r="E170" s="190"/>
      <c r="F170" s="190">
        <v>5</v>
      </c>
      <c r="G170" s="190">
        <v>5</v>
      </c>
      <c r="H170" s="190"/>
      <c r="I170" s="190"/>
      <c r="J170" s="190">
        <v>5</v>
      </c>
      <c r="K170" s="190">
        <v>8</v>
      </c>
      <c r="L170" s="190">
        <v>9</v>
      </c>
      <c r="M170" s="190">
        <v>8</v>
      </c>
      <c r="N170" s="190"/>
      <c r="O170" s="190">
        <v>10</v>
      </c>
      <c r="P170" s="120"/>
      <c r="Q170" s="26">
        <f t="shared" si="3"/>
        <v>53</v>
      </c>
    </row>
    <row r="171" spans="1:17" s="13" customFormat="1" x14ac:dyDescent="0.25">
      <c r="A171" s="119" t="str">
        <f>'2.1'!A171</f>
        <v>MB207757</v>
      </c>
      <c r="B171" s="123" t="str">
        <f>'2.1'!B171</f>
        <v>SUPREETH S</v>
      </c>
      <c r="C171" s="119" t="str">
        <f>'2.1'!C171</f>
        <v>A</v>
      </c>
      <c r="D171" s="190">
        <v>4</v>
      </c>
      <c r="E171" s="190">
        <v>3</v>
      </c>
      <c r="F171" s="190">
        <v>3</v>
      </c>
      <c r="G171" s="190">
        <v>4</v>
      </c>
      <c r="H171" s="190"/>
      <c r="I171" s="190">
        <v>4</v>
      </c>
      <c r="J171" s="190"/>
      <c r="K171" s="190">
        <v>8</v>
      </c>
      <c r="L171" s="190">
        <v>8</v>
      </c>
      <c r="M171" s="190">
        <v>5</v>
      </c>
      <c r="N171" s="190"/>
      <c r="O171" s="190">
        <v>9</v>
      </c>
      <c r="P171" s="120"/>
      <c r="Q171" s="26">
        <f t="shared" si="3"/>
        <v>48</v>
      </c>
    </row>
    <row r="172" spans="1:17" s="13" customFormat="1" x14ac:dyDescent="0.25">
      <c r="A172" s="119" t="str">
        <f>'2.1'!A172</f>
        <v>MB207758</v>
      </c>
      <c r="B172" s="123" t="str">
        <f>'2.1'!B172</f>
        <v xml:space="preserve">SURAJ G S </v>
      </c>
      <c r="C172" s="119" t="str">
        <f>'2.1'!C172</f>
        <v>B</v>
      </c>
      <c r="D172" s="190">
        <v>3</v>
      </c>
      <c r="E172" s="190">
        <v>5</v>
      </c>
      <c r="F172" s="190">
        <v>5</v>
      </c>
      <c r="G172" s="190">
        <v>5</v>
      </c>
      <c r="H172" s="190"/>
      <c r="I172" s="190"/>
      <c r="J172" s="190">
        <v>5</v>
      </c>
      <c r="K172" s="190">
        <v>8</v>
      </c>
      <c r="L172" s="190">
        <v>8</v>
      </c>
      <c r="M172" s="190">
        <v>9</v>
      </c>
      <c r="N172" s="190"/>
      <c r="O172" s="190">
        <v>9</v>
      </c>
      <c r="P172" s="120"/>
      <c r="Q172" s="26">
        <f t="shared" si="3"/>
        <v>57</v>
      </c>
    </row>
    <row r="173" spans="1:17" s="13" customFormat="1" x14ac:dyDescent="0.25">
      <c r="A173" s="119" t="str">
        <f>'2.1'!A173</f>
        <v>MB207759</v>
      </c>
      <c r="B173" s="123" t="str">
        <f>'2.1'!B173</f>
        <v>SURAJ HS</v>
      </c>
      <c r="C173" s="119" t="str">
        <f>'2.1'!C173</f>
        <v>C</v>
      </c>
      <c r="D173" s="190">
        <v>5</v>
      </c>
      <c r="E173" s="190">
        <v>4</v>
      </c>
      <c r="F173" s="190">
        <v>5</v>
      </c>
      <c r="G173" s="190">
        <v>5</v>
      </c>
      <c r="H173" s="190"/>
      <c r="I173" s="190"/>
      <c r="J173" s="190"/>
      <c r="K173" s="190">
        <v>8</v>
      </c>
      <c r="L173" s="190">
        <v>5</v>
      </c>
      <c r="M173" s="190">
        <v>8</v>
      </c>
      <c r="N173" s="190"/>
      <c r="O173" s="190">
        <v>11</v>
      </c>
      <c r="P173" s="120"/>
      <c r="Q173" s="26">
        <f t="shared" si="3"/>
        <v>51</v>
      </c>
    </row>
    <row r="174" spans="1:17" s="13" customFormat="1" x14ac:dyDescent="0.25">
      <c r="A174" s="119" t="str">
        <f>'2.1'!A174</f>
        <v>MB207760</v>
      </c>
      <c r="B174" s="123" t="str">
        <f>'2.1'!B174</f>
        <v>SURAJ.S.P</v>
      </c>
      <c r="C174" s="119" t="str">
        <f>'2.1'!C174</f>
        <v>C</v>
      </c>
      <c r="D174" s="190">
        <v>5</v>
      </c>
      <c r="E174" s="190">
        <v>4</v>
      </c>
      <c r="F174" s="190">
        <v>4</v>
      </c>
      <c r="G174" s="190">
        <v>4</v>
      </c>
      <c r="H174" s="190"/>
      <c r="I174" s="190"/>
      <c r="J174" s="190">
        <v>5</v>
      </c>
      <c r="K174" s="190">
        <v>8</v>
      </c>
      <c r="L174" s="190">
        <v>7</v>
      </c>
      <c r="M174" s="190">
        <v>8</v>
      </c>
      <c r="N174" s="190"/>
      <c r="O174" s="190">
        <v>12</v>
      </c>
      <c r="P174" s="120"/>
      <c r="Q174" s="26">
        <f t="shared" si="3"/>
        <v>57</v>
      </c>
    </row>
    <row r="175" spans="1:17" s="13" customFormat="1" x14ac:dyDescent="0.25">
      <c r="A175" s="119" t="str">
        <f>'2.1'!A175</f>
        <v>MB207761</v>
      </c>
      <c r="B175" s="123" t="str">
        <f>'2.1'!B175</f>
        <v>SWATI VINAYAK HEGDE</v>
      </c>
      <c r="C175" s="119" t="str">
        <f>'2.1'!C175</f>
        <v>C</v>
      </c>
      <c r="D175" s="190">
        <v>5</v>
      </c>
      <c r="E175" s="190">
        <v>4</v>
      </c>
      <c r="F175" s="190">
        <v>5</v>
      </c>
      <c r="G175" s="190">
        <v>4</v>
      </c>
      <c r="H175" s="190"/>
      <c r="I175" s="190"/>
      <c r="J175" s="190">
        <v>4</v>
      </c>
      <c r="K175" s="190">
        <v>9</v>
      </c>
      <c r="L175" s="190">
        <v>4</v>
      </c>
      <c r="M175" s="190">
        <v>7</v>
      </c>
      <c r="N175" s="190"/>
      <c r="O175" s="190">
        <v>12</v>
      </c>
      <c r="P175" s="120"/>
      <c r="Q175" s="26">
        <f t="shared" si="3"/>
        <v>54</v>
      </c>
    </row>
    <row r="176" spans="1:17" s="13" customFormat="1" x14ac:dyDescent="0.25">
      <c r="A176" s="119" t="str">
        <f>'2.1'!A176</f>
        <v>MB207762</v>
      </c>
      <c r="B176" s="123" t="str">
        <f>'2.1'!B176</f>
        <v>TALWAR PRAVEEN GUDDAPPA</v>
      </c>
      <c r="C176" s="119" t="str">
        <f>'2.1'!C176</f>
        <v>B</v>
      </c>
      <c r="D176" s="190">
        <v>2</v>
      </c>
      <c r="E176" s="190">
        <v>4</v>
      </c>
      <c r="F176" s="190">
        <v>5</v>
      </c>
      <c r="G176" s="190">
        <v>5</v>
      </c>
      <c r="H176" s="190"/>
      <c r="I176" s="190"/>
      <c r="J176" s="190">
        <v>5</v>
      </c>
      <c r="K176" s="190">
        <v>8</v>
      </c>
      <c r="L176" s="190"/>
      <c r="M176" s="190">
        <v>7</v>
      </c>
      <c r="N176" s="190">
        <v>8</v>
      </c>
      <c r="O176" s="190">
        <v>10</v>
      </c>
      <c r="P176" s="120"/>
      <c r="Q176" s="26">
        <f t="shared" si="3"/>
        <v>54</v>
      </c>
    </row>
    <row r="177" spans="1:17" s="13" customFormat="1" x14ac:dyDescent="0.25">
      <c r="A177" s="119" t="str">
        <f>'2.1'!A177</f>
        <v>MB207763</v>
      </c>
      <c r="B177" s="123" t="str">
        <f>'2.1'!B177</f>
        <v>TEJAS ROHIDAS BHANDARI</v>
      </c>
      <c r="C177" s="119" t="str">
        <f>'2.1'!C177</f>
        <v>B</v>
      </c>
      <c r="D177" s="190">
        <v>0</v>
      </c>
      <c r="E177" s="190"/>
      <c r="F177" s="190">
        <v>5</v>
      </c>
      <c r="G177" s="190">
        <v>5</v>
      </c>
      <c r="H177" s="190"/>
      <c r="I177" s="190">
        <v>5</v>
      </c>
      <c r="J177" s="190"/>
      <c r="K177" s="190">
        <v>8</v>
      </c>
      <c r="L177" s="190">
        <v>8</v>
      </c>
      <c r="M177" s="190"/>
      <c r="N177" s="190">
        <v>6</v>
      </c>
      <c r="O177" s="190">
        <v>10</v>
      </c>
      <c r="P177" s="120"/>
      <c r="Q177" s="26">
        <f t="shared" si="3"/>
        <v>47</v>
      </c>
    </row>
    <row r="178" spans="1:17" s="13" customFormat="1" x14ac:dyDescent="0.25">
      <c r="A178" s="119" t="str">
        <f>'2.1'!A178</f>
        <v>MB207764</v>
      </c>
      <c r="B178" s="123" t="str">
        <f>'2.1'!B178</f>
        <v>TEJASHREE R</v>
      </c>
      <c r="C178" s="119" t="str">
        <f>'2.1'!C178</f>
        <v>C</v>
      </c>
      <c r="D178" s="190">
        <v>5</v>
      </c>
      <c r="E178" s="190">
        <v>4</v>
      </c>
      <c r="F178" s="190">
        <v>5</v>
      </c>
      <c r="G178" s="190">
        <v>5</v>
      </c>
      <c r="H178" s="190"/>
      <c r="I178" s="190"/>
      <c r="J178" s="190">
        <v>4</v>
      </c>
      <c r="K178" s="190">
        <v>9</v>
      </c>
      <c r="L178" s="190">
        <v>8</v>
      </c>
      <c r="M178" s="190">
        <v>8</v>
      </c>
      <c r="N178" s="190"/>
      <c r="O178" s="190">
        <v>12</v>
      </c>
      <c r="P178" s="120"/>
      <c r="Q178" s="26">
        <f t="shared" si="3"/>
        <v>60</v>
      </c>
    </row>
    <row r="179" spans="1:17" s="13" customFormat="1" x14ac:dyDescent="0.25">
      <c r="A179" s="119" t="str">
        <f>'2.1'!A179</f>
        <v>MB207765</v>
      </c>
      <c r="B179" s="123" t="str">
        <f>'2.1'!B179</f>
        <v>TEJASHWINI LOKAPURAMATH</v>
      </c>
      <c r="C179" s="119" t="str">
        <f>'2.1'!C179</f>
        <v>C</v>
      </c>
      <c r="D179" s="190">
        <v>5</v>
      </c>
      <c r="E179" s="190">
        <v>3</v>
      </c>
      <c r="F179" s="190">
        <v>4</v>
      </c>
      <c r="G179" s="190">
        <v>4</v>
      </c>
      <c r="H179" s="190"/>
      <c r="I179" s="190"/>
      <c r="J179" s="190">
        <v>4</v>
      </c>
      <c r="K179" s="190">
        <v>7</v>
      </c>
      <c r="L179" s="190">
        <v>7</v>
      </c>
      <c r="M179" s="190">
        <v>6</v>
      </c>
      <c r="N179" s="190"/>
      <c r="O179" s="190">
        <v>0</v>
      </c>
      <c r="P179" s="120"/>
      <c r="Q179" s="26">
        <f t="shared" si="3"/>
        <v>40</v>
      </c>
    </row>
    <row r="180" spans="1:17" s="13" customFormat="1" x14ac:dyDescent="0.25">
      <c r="A180" s="119" t="str">
        <f>'2.1'!A180</f>
        <v>MB207766</v>
      </c>
      <c r="B180" s="123" t="str">
        <f>'2.1'!B180</f>
        <v>TEJASVI GANGADHAR ANGADI</v>
      </c>
      <c r="C180" s="119" t="str">
        <f>'2.1'!C180</f>
        <v>B</v>
      </c>
      <c r="D180" s="190">
        <v>5</v>
      </c>
      <c r="E180" s="190"/>
      <c r="F180" s="190">
        <v>5</v>
      </c>
      <c r="G180" s="190">
        <v>5</v>
      </c>
      <c r="H180" s="190"/>
      <c r="I180" s="190"/>
      <c r="J180" s="190">
        <v>5</v>
      </c>
      <c r="K180" s="190">
        <v>8</v>
      </c>
      <c r="L180" s="190">
        <v>8</v>
      </c>
      <c r="M180" s="190"/>
      <c r="N180" s="190">
        <v>8</v>
      </c>
      <c r="O180" s="190">
        <v>10</v>
      </c>
      <c r="P180" s="120"/>
      <c r="Q180" s="26">
        <f t="shared" si="3"/>
        <v>54</v>
      </c>
    </row>
    <row r="181" spans="1:17" s="13" customFormat="1" x14ac:dyDescent="0.25">
      <c r="A181" s="119" t="str">
        <f>'2.1'!A181</f>
        <v>MB207767</v>
      </c>
      <c r="B181" s="123" t="str">
        <f>'2.1'!B181</f>
        <v>TEJASWINI PRASANNA HEGDE</v>
      </c>
      <c r="C181" s="119" t="str">
        <f>'2.1'!C181</f>
        <v>C</v>
      </c>
      <c r="D181" s="190">
        <v>4</v>
      </c>
      <c r="E181" s="190">
        <v>3</v>
      </c>
      <c r="F181" s="190"/>
      <c r="G181" s="190">
        <v>3</v>
      </c>
      <c r="H181" s="190"/>
      <c r="I181" s="190">
        <v>3</v>
      </c>
      <c r="J181" s="190">
        <v>3</v>
      </c>
      <c r="K181" s="190">
        <v>8</v>
      </c>
      <c r="L181" s="190">
        <v>7</v>
      </c>
      <c r="M181" s="190">
        <v>7</v>
      </c>
      <c r="N181" s="190"/>
      <c r="O181" s="190">
        <v>11</v>
      </c>
      <c r="P181" s="120"/>
      <c r="Q181" s="26">
        <f t="shared" si="3"/>
        <v>49</v>
      </c>
    </row>
    <row r="182" spans="1:17" s="13" customFormat="1" x14ac:dyDescent="0.25">
      <c r="A182" s="181" t="str">
        <f>'2.1'!A182</f>
        <v>MB207768</v>
      </c>
      <c r="B182" s="182" t="str">
        <f>'2.1'!B182</f>
        <v>THEJASVITA J</v>
      </c>
      <c r="C182" s="181" t="str">
        <f>'2.1'!C182</f>
        <v>C</v>
      </c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84"/>
      <c r="Q182" s="185">
        <f t="shared" si="3"/>
        <v>0</v>
      </c>
    </row>
    <row r="183" spans="1:17" s="13" customFormat="1" x14ac:dyDescent="0.25">
      <c r="A183" s="119" t="str">
        <f>'2.1'!A183</f>
        <v>MB207769</v>
      </c>
      <c r="B183" s="123" t="str">
        <f>'2.1'!B183</f>
        <v>TRIPURESH TIWARI</v>
      </c>
      <c r="C183" s="119" t="str">
        <f>'2.1'!C183</f>
        <v>C</v>
      </c>
      <c r="D183" s="190">
        <v>5</v>
      </c>
      <c r="E183" s="190">
        <v>3</v>
      </c>
      <c r="F183" s="190">
        <v>3</v>
      </c>
      <c r="G183" s="190">
        <v>3</v>
      </c>
      <c r="H183" s="190"/>
      <c r="I183" s="190">
        <v>4</v>
      </c>
      <c r="J183" s="190"/>
      <c r="K183" s="190">
        <v>7</v>
      </c>
      <c r="L183" s="190">
        <v>6</v>
      </c>
      <c r="M183" s="190">
        <v>8</v>
      </c>
      <c r="N183" s="190"/>
      <c r="O183" s="190">
        <v>11</v>
      </c>
      <c r="P183" s="120"/>
      <c r="Q183" s="26">
        <f t="shared" si="3"/>
        <v>50</v>
      </c>
    </row>
    <row r="184" spans="1:17" s="13" customFormat="1" x14ac:dyDescent="0.25">
      <c r="A184" s="119" t="str">
        <f>'2.1'!A184</f>
        <v>MB207770</v>
      </c>
      <c r="B184" s="123" t="str">
        <f>'2.1'!B184</f>
        <v>TRIVADAN M HEGDE</v>
      </c>
      <c r="C184" s="119" t="str">
        <f>'2.1'!C184</f>
        <v>C</v>
      </c>
      <c r="D184" s="190">
        <v>5</v>
      </c>
      <c r="E184" s="190"/>
      <c r="F184" s="190">
        <v>2</v>
      </c>
      <c r="G184" s="190">
        <v>4</v>
      </c>
      <c r="H184" s="190"/>
      <c r="I184" s="190">
        <v>3</v>
      </c>
      <c r="J184" s="190">
        <v>4</v>
      </c>
      <c r="K184" s="190">
        <v>8</v>
      </c>
      <c r="L184" s="190">
        <v>5</v>
      </c>
      <c r="M184" s="190">
        <v>8</v>
      </c>
      <c r="N184" s="190"/>
      <c r="O184" s="190">
        <v>10</v>
      </c>
      <c r="P184" s="120"/>
      <c r="Q184" s="26">
        <f t="shared" si="3"/>
        <v>49</v>
      </c>
    </row>
    <row r="185" spans="1:17" s="13" customFormat="1" x14ac:dyDescent="0.25">
      <c r="A185" s="119" t="str">
        <f>'2.1'!A185</f>
        <v>MB207771</v>
      </c>
      <c r="B185" s="123" t="str">
        <f>'2.1'!B185</f>
        <v>ULLAS SHRIPAD SHET</v>
      </c>
      <c r="C185" s="119" t="str">
        <f>'2.1'!C185</f>
        <v>C</v>
      </c>
      <c r="D185" s="190">
        <v>4</v>
      </c>
      <c r="E185" s="190">
        <v>3</v>
      </c>
      <c r="F185" s="190">
        <v>3</v>
      </c>
      <c r="G185" s="190">
        <v>3</v>
      </c>
      <c r="H185" s="190"/>
      <c r="I185" s="190"/>
      <c r="J185" s="190">
        <v>3</v>
      </c>
      <c r="K185" s="190">
        <v>8</v>
      </c>
      <c r="L185" s="190">
        <v>4</v>
      </c>
      <c r="M185" s="190">
        <v>8</v>
      </c>
      <c r="N185" s="190"/>
      <c r="O185" s="190">
        <v>9</v>
      </c>
      <c r="P185" s="120"/>
      <c r="Q185" s="26">
        <f t="shared" si="3"/>
        <v>45</v>
      </c>
    </row>
    <row r="186" spans="1:17" s="13" customFormat="1" x14ac:dyDescent="0.25">
      <c r="A186" s="119" t="str">
        <f>'2.1'!A186</f>
        <v>MB207772</v>
      </c>
      <c r="B186" s="123" t="str">
        <f>'2.1'!B186</f>
        <v>VAIBHAV MALAVIYA</v>
      </c>
      <c r="C186" s="119" t="str">
        <f>'2.1'!C186</f>
        <v>C</v>
      </c>
      <c r="D186" s="190">
        <v>5</v>
      </c>
      <c r="E186" s="190"/>
      <c r="F186" s="190"/>
      <c r="G186" s="190">
        <v>5</v>
      </c>
      <c r="H186" s="190">
        <v>3</v>
      </c>
      <c r="I186" s="190">
        <v>4</v>
      </c>
      <c r="J186" s="190">
        <v>4</v>
      </c>
      <c r="K186" s="190">
        <v>8</v>
      </c>
      <c r="L186" s="190"/>
      <c r="M186" s="190">
        <v>8</v>
      </c>
      <c r="N186" s="190">
        <v>7</v>
      </c>
      <c r="O186" s="190">
        <v>8</v>
      </c>
      <c r="P186" s="120"/>
      <c r="Q186" s="26">
        <f t="shared" si="3"/>
        <v>52</v>
      </c>
    </row>
    <row r="187" spans="1:17" s="13" customFormat="1" x14ac:dyDescent="0.25">
      <c r="A187" s="119" t="str">
        <f>'2.1'!A187</f>
        <v>MB207773</v>
      </c>
      <c r="B187" s="123" t="str">
        <f>'2.1'!B187</f>
        <v>VARSHA BIRADAR</v>
      </c>
      <c r="C187" s="119" t="str">
        <f>'2.1'!C187</f>
        <v>C</v>
      </c>
      <c r="D187" s="190">
        <v>4</v>
      </c>
      <c r="E187" s="190"/>
      <c r="F187" s="190">
        <v>3</v>
      </c>
      <c r="G187" s="190">
        <v>4</v>
      </c>
      <c r="H187" s="190"/>
      <c r="I187" s="190">
        <v>3</v>
      </c>
      <c r="J187" s="190">
        <v>3</v>
      </c>
      <c r="K187" s="190">
        <v>8</v>
      </c>
      <c r="L187" s="190"/>
      <c r="M187" s="190">
        <v>7</v>
      </c>
      <c r="N187" s="190">
        <v>8</v>
      </c>
      <c r="O187" s="190">
        <v>11</v>
      </c>
      <c r="P187" s="120"/>
      <c r="Q187" s="26">
        <f t="shared" si="3"/>
        <v>51</v>
      </c>
    </row>
    <row r="188" spans="1:17" s="13" customFormat="1" x14ac:dyDescent="0.25">
      <c r="A188" s="119" t="str">
        <f>'2.1'!A188</f>
        <v>MB207774</v>
      </c>
      <c r="B188" s="123" t="str">
        <f>'2.1'!B188</f>
        <v>VARSHA K</v>
      </c>
      <c r="C188" s="119" t="str">
        <f>'2.1'!C188</f>
        <v>A</v>
      </c>
      <c r="D188" s="190">
        <v>4</v>
      </c>
      <c r="E188" s="190"/>
      <c r="F188" s="190">
        <v>3</v>
      </c>
      <c r="G188" s="190">
        <v>4</v>
      </c>
      <c r="H188" s="190"/>
      <c r="I188" s="190">
        <v>3</v>
      </c>
      <c r="J188" s="190">
        <v>3</v>
      </c>
      <c r="K188" s="190">
        <v>8</v>
      </c>
      <c r="L188" s="190"/>
      <c r="M188" s="190">
        <v>7</v>
      </c>
      <c r="N188" s="190">
        <v>8</v>
      </c>
      <c r="O188" s="190">
        <v>11</v>
      </c>
      <c r="P188" s="120"/>
      <c r="Q188" s="26">
        <f t="shared" si="3"/>
        <v>51</v>
      </c>
    </row>
    <row r="189" spans="1:17" s="13" customFormat="1" x14ac:dyDescent="0.25">
      <c r="A189" s="119" t="str">
        <f>'2.1'!A189</f>
        <v>MB207775</v>
      </c>
      <c r="B189" s="123" t="str">
        <f>'2.1'!B189</f>
        <v>VELUGU SUJANI KRISHNA</v>
      </c>
      <c r="C189" s="119" t="str">
        <f>'2.1'!C189</f>
        <v>C</v>
      </c>
      <c r="D189" s="190">
        <v>5</v>
      </c>
      <c r="E189" s="190"/>
      <c r="F189" s="190">
        <v>3</v>
      </c>
      <c r="G189" s="190">
        <v>4</v>
      </c>
      <c r="H189" s="190"/>
      <c r="I189" s="190">
        <v>5</v>
      </c>
      <c r="J189" s="190">
        <v>3</v>
      </c>
      <c r="K189" s="190">
        <v>8</v>
      </c>
      <c r="L189" s="190">
        <v>7</v>
      </c>
      <c r="M189" s="190">
        <v>8</v>
      </c>
      <c r="N189" s="190"/>
      <c r="O189" s="190">
        <v>11</v>
      </c>
      <c r="P189" s="120"/>
      <c r="Q189" s="26">
        <f t="shared" si="3"/>
        <v>54</v>
      </c>
    </row>
    <row r="190" spans="1:17" s="13" customFormat="1" x14ac:dyDescent="0.25">
      <c r="A190" s="119" t="str">
        <f>'2.1'!A190</f>
        <v>MB207776</v>
      </c>
      <c r="B190" s="123" t="str">
        <f>'2.1'!B190</f>
        <v>VIKAS SETH</v>
      </c>
      <c r="C190" s="119" t="str">
        <f>'2.1'!C190</f>
        <v>B</v>
      </c>
      <c r="D190" s="190">
        <v>0</v>
      </c>
      <c r="E190" s="190">
        <v>5</v>
      </c>
      <c r="F190" s="190">
        <v>5</v>
      </c>
      <c r="G190" s="190">
        <v>5</v>
      </c>
      <c r="H190" s="190"/>
      <c r="I190" s="190"/>
      <c r="J190" s="190">
        <v>5</v>
      </c>
      <c r="K190" s="190">
        <v>8</v>
      </c>
      <c r="L190" s="190"/>
      <c r="M190" s="190">
        <v>8</v>
      </c>
      <c r="N190" s="190">
        <v>6</v>
      </c>
      <c r="O190" s="190">
        <v>9</v>
      </c>
      <c r="P190" s="120"/>
      <c r="Q190" s="26">
        <f t="shared" si="3"/>
        <v>51</v>
      </c>
    </row>
    <row r="191" spans="1:17" s="13" customFormat="1" x14ac:dyDescent="0.25">
      <c r="A191" s="119" t="str">
        <f>'2.1'!A191</f>
        <v>MB207777</v>
      </c>
      <c r="B191" s="123" t="str">
        <f>'2.1'!B191</f>
        <v>VINAY KUMAR G S</v>
      </c>
      <c r="C191" s="119" t="str">
        <f>'2.1'!C191</f>
        <v>C</v>
      </c>
      <c r="D191" s="190">
        <v>4</v>
      </c>
      <c r="E191" s="190"/>
      <c r="F191" s="190">
        <v>4</v>
      </c>
      <c r="G191" s="190">
        <v>4</v>
      </c>
      <c r="H191" s="190"/>
      <c r="I191" s="190">
        <v>4</v>
      </c>
      <c r="J191" s="190">
        <v>3</v>
      </c>
      <c r="K191" s="190">
        <v>8</v>
      </c>
      <c r="L191" s="190"/>
      <c r="M191" s="190">
        <v>8</v>
      </c>
      <c r="N191" s="190">
        <v>9</v>
      </c>
      <c r="O191" s="190">
        <v>11</v>
      </c>
      <c r="P191" s="120"/>
      <c r="Q191" s="26">
        <f t="shared" si="3"/>
        <v>55</v>
      </c>
    </row>
    <row r="192" spans="1:17" s="13" customFormat="1" x14ac:dyDescent="0.25">
      <c r="A192" s="119" t="str">
        <f>'2.1'!A192</f>
        <v>MB207778</v>
      </c>
      <c r="B192" s="123" t="str">
        <f>'2.1'!B192</f>
        <v>VINAYAK GOLIHALLI</v>
      </c>
      <c r="C192" s="119" t="str">
        <f>'2.1'!C192</f>
        <v>B</v>
      </c>
      <c r="D192" s="190">
        <v>2</v>
      </c>
      <c r="E192" s="190">
        <v>5</v>
      </c>
      <c r="F192" s="190">
        <v>5</v>
      </c>
      <c r="G192" s="190">
        <v>4</v>
      </c>
      <c r="H192" s="190"/>
      <c r="I192" s="190"/>
      <c r="J192" s="190">
        <v>5</v>
      </c>
      <c r="K192" s="190">
        <v>8</v>
      </c>
      <c r="L192" s="190">
        <v>9</v>
      </c>
      <c r="M192" s="190">
        <v>6</v>
      </c>
      <c r="N192" s="190"/>
      <c r="O192" s="190">
        <v>8</v>
      </c>
      <c r="P192" s="120"/>
      <c r="Q192" s="26">
        <f t="shared" si="3"/>
        <v>52</v>
      </c>
    </row>
    <row r="193" spans="1:17" s="13" customFormat="1" x14ac:dyDescent="0.25">
      <c r="A193" s="119" t="str">
        <f>'2.1'!A193</f>
        <v>MB207779</v>
      </c>
      <c r="B193" s="123" t="str">
        <f>'2.1'!B193</f>
        <v>VINAYAK SUBRAY BHAT</v>
      </c>
      <c r="C193" s="119" t="str">
        <f>'2.1'!C193</f>
        <v>C</v>
      </c>
      <c r="D193" s="190">
        <v>4</v>
      </c>
      <c r="E193" s="190">
        <v>2</v>
      </c>
      <c r="F193" s="190">
        <v>5</v>
      </c>
      <c r="G193" s="190">
        <v>3</v>
      </c>
      <c r="H193" s="190"/>
      <c r="I193" s="190"/>
      <c r="J193" s="190">
        <v>3</v>
      </c>
      <c r="K193" s="190">
        <v>7</v>
      </c>
      <c r="L193" s="190">
        <v>7</v>
      </c>
      <c r="M193" s="190">
        <v>7</v>
      </c>
      <c r="N193" s="190"/>
      <c r="O193" s="190">
        <v>9</v>
      </c>
      <c r="P193" s="120"/>
      <c r="Q193" s="26">
        <f t="shared" si="3"/>
        <v>47</v>
      </c>
    </row>
    <row r="194" spans="1:17" s="13" customFormat="1" x14ac:dyDescent="0.25">
      <c r="A194" s="119" t="str">
        <f>'2.1'!A194</f>
        <v>MB207780</v>
      </c>
      <c r="B194" s="123" t="str">
        <f>'2.1'!B194</f>
        <v xml:space="preserve">YASHASWINI V </v>
      </c>
      <c r="C194" s="119" t="str">
        <f>'2.1'!C194</f>
        <v>B</v>
      </c>
      <c r="D194" s="190">
        <v>5</v>
      </c>
      <c r="E194" s="190">
        <v>5</v>
      </c>
      <c r="F194" s="190">
        <v>5</v>
      </c>
      <c r="G194" s="190">
        <v>5</v>
      </c>
      <c r="H194" s="190"/>
      <c r="I194" s="190"/>
      <c r="J194" s="190">
        <v>5</v>
      </c>
      <c r="K194" s="190">
        <v>7</v>
      </c>
      <c r="L194" s="190">
        <v>8</v>
      </c>
      <c r="M194" s="190">
        <v>8</v>
      </c>
      <c r="N194" s="190"/>
      <c r="O194" s="190">
        <v>9</v>
      </c>
      <c r="P194" s="120"/>
      <c r="Q194" s="26">
        <f t="shared" si="3"/>
        <v>57</v>
      </c>
    </row>
    <row r="195" spans="1:17" s="13" customFormat="1" ht="15.75" x14ac:dyDescent="0.25">
      <c r="A195" s="136" t="s">
        <v>48</v>
      </c>
      <c r="B195" s="137"/>
      <c r="C195" s="138"/>
      <c r="D195" s="34">
        <f t="shared" ref="D195:O195" si="4">COUNTA(D15:D194)</f>
        <v>172</v>
      </c>
      <c r="E195" s="35">
        <f t="shared" si="4"/>
        <v>106</v>
      </c>
      <c r="F195" s="35">
        <f t="shared" si="4"/>
        <v>164</v>
      </c>
      <c r="G195" s="35">
        <f t="shared" si="4"/>
        <v>167</v>
      </c>
      <c r="H195" s="35">
        <f t="shared" si="4"/>
        <v>4</v>
      </c>
      <c r="I195" s="35">
        <f t="shared" si="4"/>
        <v>81</v>
      </c>
      <c r="J195" s="35">
        <f t="shared" si="4"/>
        <v>144</v>
      </c>
      <c r="K195" s="35">
        <f t="shared" si="4"/>
        <v>169</v>
      </c>
      <c r="L195" s="35">
        <f t="shared" si="4"/>
        <v>144</v>
      </c>
      <c r="M195" s="35">
        <f t="shared" si="4"/>
        <v>145</v>
      </c>
      <c r="N195" s="35">
        <f t="shared" si="4"/>
        <v>51</v>
      </c>
      <c r="O195" s="35">
        <f t="shared" si="4"/>
        <v>168</v>
      </c>
      <c r="P195" s="36">
        <f>COUNT(P15:P194)</f>
        <v>0</v>
      </c>
      <c r="Q195" s="37"/>
    </row>
    <row r="196" spans="1:17" s="13" customFormat="1" ht="15.75" x14ac:dyDescent="0.25">
      <c r="A196" s="136" t="s">
        <v>4</v>
      </c>
      <c r="B196" s="137"/>
      <c r="C196" s="138"/>
      <c r="D196" s="44">
        <f t="shared" ref="D196:P196" si="5">COUNTIF(D15:D194,"&gt;"&amp;D14)</f>
        <v>138</v>
      </c>
      <c r="E196" s="45">
        <f t="shared" si="5"/>
        <v>72</v>
      </c>
      <c r="F196" s="45">
        <f t="shared" si="5"/>
        <v>136</v>
      </c>
      <c r="G196" s="45">
        <f t="shared" si="5"/>
        <v>137</v>
      </c>
      <c r="H196" s="45">
        <f t="shared" si="5"/>
        <v>3</v>
      </c>
      <c r="I196" s="45">
        <f t="shared" si="5"/>
        <v>61</v>
      </c>
      <c r="J196" s="45">
        <f t="shared" si="5"/>
        <v>115</v>
      </c>
      <c r="K196" s="45">
        <f t="shared" si="5"/>
        <v>163</v>
      </c>
      <c r="L196" s="45">
        <f t="shared" si="5"/>
        <v>116</v>
      </c>
      <c r="M196" s="45">
        <f t="shared" si="5"/>
        <v>114</v>
      </c>
      <c r="N196" s="45">
        <f t="shared" si="5"/>
        <v>37</v>
      </c>
      <c r="O196" s="45">
        <f t="shared" si="5"/>
        <v>124</v>
      </c>
      <c r="P196" s="27">
        <f t="shared" si="5"/>
        <v>0</v>
      </c>
      <c r="Q196" s="41"/>
    </row>
    <row r="197" spans="1:17" s="13" customFormat="1" ht="15.75" x14ac:dyDescent="0.25">
      <c r="A197" s="136" t="s">
        <v>53</v>
      </c>
      <c r="B197" s="137"/>
      <c r="C197" s="138"/>
      <c r="D197" s="44">
        <f t="shared" ref="D197:O197" si="6">ROUND(D196*100/D195,0)</f>
        <v>80</v>
      </c>
      <c r="E197" s="44">
        <f t="shared" si="6"/>
        <v>68</v>
      </c>
      <c r="F197" s="45">
        <f t="shared" si="6"/>
        <v>83</v>
      </c>
      <c r="G197" s="45">
        <f t="shared" si="6"/>
        <v>82</v>
      </c>
      <c r="H197" s="45">
        <f t="shared" si="6"/>
        <v>75</v>
      </c>
      <c r="I197" s="45">
        <f t="shared" si="6"/>
        <v>75</v>
      </c>
      <c r="J197" s="45">
        <f t="shared" si="6"/>
        <v>80</v>
      </c>
      <c r="K197" s="45">
        <f t="shared" si="6"/>
        <v>96</v>
      </c>
      <c r="L197" s="45">
        <f t="shared" si="6"/>
        <v>81</v>
      </c>
      <c r="M197" s="45">
        <f t="shared" si="6"/>
        <v>79</v>
      </c>
      <c r="N197" s="45">
        <f t="shared" si="6"/>
        <v>73</v>
      </c>
      <c r="O197" s="45">
        <f t="shared" si="6"/>
        <v>74</v>
      </c>
      <c r="P197" s="27" t="e">
        <f>ROUND(P196*100/P195,0)</f>
        <v>#DIV/0!</v>
      </c>
      <c r="Q197" s="41"/>
    </row>
    <row r="198" spans="1:17" s="13" customFormat="1" x14ac:dyDescent="0.25">
      <c r="A198" s="142" t="s">
        <v>14</v>
      </c>
      <c r="B198" s="143"/>
      <c r="C198" s="144"/>
      <c r="D198" s="44" t="str">
        <f>IF(D197&gt;=80,"3",IF(D197&gt;=70,"2",IF(D197&gt;=60,"1","-")))</f>
        <v>3</v>
      </c>
      <c r="E198" s="45" t="str">
        <f t="shared" ref="E198:P198" si="7">IF(E197&gt;=80,"3",IF(E197&gt;=70,"2",IF(E197&gt;=60,"1","-")))</f>
        <v>1</v>
      </c>
      <c r="F198" s="45" t="str">
        <f t="shared" si="7"/>
        <v>3</v>
      </c>
      <c r="G198" s="45" t="str">
        <f t="shared" si="7"/>
        <v>3</v>
      </c>
      <c r="H198" s="45" t="str">
        <f t="shared" si="7"/>
        <v>2</v>
      </c>
      <c r="I198" s="45" t="str">
        <f t="shared" si="7"/>
        <v>2</v>
      </c>
      <c r="J198" s="45" t="str">
        <f t="shared" si="7"/>
        <v>3</v>
      </c>
      <c r="K198" s="45" t="str">
        <f t="shared" si="7"/>
        <v>3</v>
      </c>
      <c r="L198" s="45" t="str">
        <f t="shared" si="7"/>
        <v>3</v>
      </c>
      <c r="M198" s="45" t="str">
        <f t="shared" si="7"/>
        <v>2</v>
      </c>
      <c r="N198" s="45" t="str">
        <f t="shared" si="7"/>
        <v>2</v>
      </c>
      <c r="O198" s="45" t="str">
        <f t="shared" si="7"/>
        <v>2</v>
      </c>
      <c r="P198" s="27" t="e">
        <f t="shared" si="7"/>
        <v>#DIV/0!</v>
      </c>
      <c r="Q198" s="41"/>
    </row>
    <row r="199" spans="1:17" s="13" customFormat="1" x14ac:dyDescent="0.25">
      <c r="A199" s="9"/>
      <c r="B199" s="9"/>
      <c r="C199" s="9"/>
      <c r="D199" s="22" t="s">
        <v>0</v>
      </c>
      <c r="E199" s="22" t="s">
        <v>61</v>
      </c>
      <c r="F199" s="22" t="s">
        <v>2</v>
      </c>
      <c r="G199" s="22" t="s">
        <v>3</v>
      </c>
      <c r="H199" s="22" t="s">
        <v>64</v>
      </c>
      <c r="I199" s="22" t="s">
        <v>61</v>
      </c>
      <c r="J199" s="22" t="s">
        <v>64</v>
      </c>
      <c r="K199" s="22" t="s">
        <v>1</v>
      </c>
      <c r="L199" s="22" t="s">
        <v>2</v>
      </c>
      <c r="M199" s="22" t="s">
        <v>0</v>
      </c>
      <c r="N199" s="22" t="s">
        <v>3</v>
      </c>
      <c r="O199" s="22" t="s">
        <v>64</v>
      </c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45"/>
      <c r="H200" s="146"/>
      <c r="I200" s="128" t="s">
        <v>15</v>
      </c>
      <c r="J200" s="129"/>
      <c r="K200" s="14" t="s">
        <v>18</v>
      </c>
      <c r="L200" s="14"/>
      <c r="M200" s="15"/>
      <c r="N200" s="15"/>
      <c r="O200" s="16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26" t="s">
        <v>16</v>
      </c>
      <c r="H201" s="127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26" t="s">
        <v>31</v>
      </c>
      <c r="H202" s="127"/>
      <c r="I202" s="22">
        <f>AVERAGE(D197,M197)</f>
        <v>79.5</v>
      </c>
      <c r="J202" s="45" t="str">
        <f>IF(I202&gt;=80,"3",IF(I202&gt;=70,"2",IF(I202&gt;=60,"1",IF(I202&lt;=59,"-"))))</f>
        <v>2</v>
      </c>
      <c r="K202" s="45" t="e">
        <f>(I202*0.3)+($P$197*0.7)</f>
        <v>#DIV/0!</v>
      </c>
      <c r="L202" s="45" t="e">
        <f t="shared" ref="L202:L207" si="8"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26" t="s">
        <v>32</v>
      </c>
      <c r="H203" s="127"/>
      <c r="I203" s="38">
        <f>AVERAGE(K197)</f>
        <v>96</v>
      </c>
      <c r="J203" s="45" t="str">
        <f>IF(I203&gt;=80,"3",IF(I203&gt;=70,"2",IF(I203&gt;=60,"1",IF(I203&lt;=59,"-"))))</f>
        <v>3</v>
      </c>
      <c r="K203" s="45" t="e">
        <f t="shared" ref="K203:K207" si="9">(I203*0.3)+($P$197*0.7)</f>
        <v>#DIV/0!</v>
      </c>
      <c r="L203" s="45" t="e">
        <f t="shared" si="8"/>
        <v>#DIV/0!</v>
      </c>
      <c r="M203" s="21"/>
      <c r="N203" s="21"/>
      <c r="O203" s="17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26" t="s">
        <v>33</v>
      </c>
      <c r="H204" s="127"/>
      <c r="I204" s="22">
        <f>AVERAGE(F197,L197)</f>
        <v>82</v>
      </c>
      <c r="J204" s="45" t="str">
        <f t="shared" ref="J204:J207" si="10">IF(I204&gt;=80,"3",IF(I204&gt;=70,"2",IF(I204&gt;=60,"1",IF(I204&lt;=59,"-"))))</f>
        <v>3</v>
      </c>
      <c r="K204" s="45" t="e">
        <f t="shared" si="9"/>
        <v>#DIV/0!</v>
      </c>
      <c r="L204" s="45" t="e">
        <f t="shared" si="8"/>
        <v>#DIV/0!</v>
      </c>
      <c r="M204" s="21"/>
      <c r="N204" s="21"/>
      <c r="O204" s="17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26" t="s">
        <v>34</v>
      </c>
      <c r="H205" s="127"/>
      <c r="I205" s="22">
        <f>AVERAGE(G197,N197)</f>
        <v>77.5</v>
      </c>
      <c r="J205" s="45" t="str">
        <f t="shared" si="10"/>
        <v>2</v>
      </c>
      <c r="K205" s="45" t="e">
        <f t="shared" si="9"/>
        <v>#DIV/0!</v>
      </c>
      <c r="L205" s="45" t="e">
        <f t="shared" si="8"/>
        <v>#DIV/0!</v>
      </c>
      <c r="M205" s="21"/>
      <c r="N205" s="21"/>
      <c r="O205" s="17"/>
      <c r="Q205" s="10"/>
    </row>
    <row r="206" spans="1:17" s="13" customFormat="1" ht="20.25" x14ac:dyDescent="0.3">
      <c r="A206" s="9"/>
      <c r="B206" s="9"/>
      <c r="C206" s="9"/>
      <c r="D206" s="10"/>
      <c r="E206" s="10"/>
      <c r="F206" s="10"/>
      <c r="G206" s="126" t="s">
        <v>62</v>
      </c>
      <c r="H206" s="127"/>
      <c r="I206" s="22">
        <f>AVERAGE(E197,I197)</f>
        <v>71.5</v>
      </c>
      <c r="J206" s="47" t="str">
        <f t="shared" si="10"/>
        <v>2</v>
      </c>
      <c r="K206" s="47" t="e">
        <f t="shared" si="9"/>
        <v>#DIV/0!</v>
      </c>
      <c r="L206" s="47" t="e">
        <f t="shared" si="8"/>
        <v>#DIV/0!</v>
      </c>
      <c r="M206" s="10"/>
      <c r="N206" s="10"/>
      <c r="O206" s="10"/>
      <c r="Q206" s="10"/>
    </row>
    <row r="207" spans="1:17" ht="20.25" x14ac:dyDescent="0.3">
      <c r="G207" s="126" t="s">
        <v>65</v>
      </c>
      <c r="H207" s="127"/>
      <c r="I207" s="22">
        <f>AVERAGE(H197,J197,O197)</f>
        <v>76.333333333333329</v>
      </c>
      <c r="J207" s="61" t="str">
        <f t="shared" si="10"/>
        <v>2</v>
      </c>
      <c r="K207" s="61" t="e">
        <f t="shared" si="9"/>
        <v>#DIV/0!</v>
      </c>
      <c r="L207" s="61" t="e">
        <f t="shared" si="8"/>
        <v>#DIV/0!</v>
      </c>
    </row>
  </sheetData>
  <mergeCells count="32">
    <mergeCell ref="A1:Q1"/>
    <mergeCell ref="A2:Q2"/>
    <mergeCell ref="A3:Q3"/>
    <mergeCell ref="A4:Q4"/>
    <mergeCell ref="A5:C5"/>
    <mergeCell ref="D5:H5"/>
    <mergeCell ref="J5:L5"/>
    <mergeCell ref="M5:N5"/>
    <mergeCell ref="O5:P5"/>
    <mergeCell ref="A198:C198"/>
    <mergeCell ref="D10:J10"/>
    <mergeCell ref="K10:N10"/>
    <mergeCell ref="A11:C11"/>
    <mergeCell ref="A12:C12"/>
    <mergeCell ref="A13:C13"/>
    <mergeCell ref="A10:C10"/>
    <mergeCell ref="A195:C195"/>
    <mergeCell ref="A196:C196"/>
    <mergeCell ref="A197:C197"/>
    <mergeCell ref="N6:Q6"/>
    <mergeCell ref="D8:O8"/>
    <mergeCell ref="D9:O9"/>
    <mergeCell ref="G207:H207"/>
    <mergeCell ref="G201:H201"/>
    <mergeCell ref="G202:H202"/>
    <mergeCell ref="G203:H203"/>
    <mergeCell ref="G204:H204"/>
    <mergeCell ref="G205:H205"/>
    <mergeCell ref="G206:H206"/>
    <mergeCell ref="G200:H200"/>
    <mergeCell ref="I200:J200"/>
    <mergeCell ref="D6:K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27" sqref="A27:XFD27"/>
    </sheetView>
  </sheetViews>
  <sheetFormatPr defaultRowHeight="15" x14ac:dyDescent="0.25"/>
  <cols>
    <col min="1" max="1" width="9.140625" style="5"/>
    <col min="2" max="2" width="11.28515625" style="5" customWidth="1"/>
    <col min="3" max="3" width="8" style="5" customWidth="1"/>
    <col min="4" max="4" width="13.140625" style="5" bestFit="1" customWidth="1"/>
    <col min="5" max="5" width="10.42578125" style="5" customWidth="1"/>
    <col min="6" max="6" width="10.85546875" style="5" customWidth="1"/>
    <col min="7" max="7" width="18.42578125" style="5" customWidth="1"/>
    <col min="8" max="16384" width="9.140625" style="5"/>
  </cols>
  <sheetData>
    <row r="1" spans="1:13" ht="28.5" customHeight="1" x14ac:dyDescent="0.3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3" x14ac:dyDescent="0.25">
      <c r="C3" s="76"/>
      <c r="D3" s="76" t="s">
        <v>15</v>
      </c>
      <c r="E3" s="76"/>
      <c r="F3" s="76" t="s">
        <v>18</v>
      </c>
      <c r="G3" s="76"/>
    </row>
    <row r="4" spans="1:13" x14ac:dyDescent="0.25">
      <c r="C4" s="77" t="s">
        <v>16</v>
      </c>
      <c r="D4" s="76" t="s">
        <v>17</v>
      </c>
      <c r="E4" s="76" t="s">
        <v>14</v>
      </c>
      <c r="F4" s="76" t="s">
        <v>17</v>
      </c>
      <c r="G4" s="76" t="s">
        <v>14</v>
      </c>
    </row>
    <row r="5" spans="1:13" x14ac:dyDescent="0.25">
      <c r="C5" s="77" t="s">
        <v>0</v>
      </c>
      <c r="D5" s="29">
        <f>'2.4'!I202</f>
        <v>79.5</v>
      </c>
      <c r="E5" s="29" t="str">
        <f>'2.4'!J202</f>
        <v>2</v>
      </c>
      <c r="F5" s="29" t="e">
        <f>'2.4'!K202</f>
        <v>#DIV/0!</v>
      </c>
      <c r="G5" s="29" t="e">
        <f>'2.4'!L202</f>
        <v>#DIV/0!</v>
      </c>
    </row>
    <row r="6" spans="1:13" x14ac:dyDescent="0.25">
      <c r="C6" s="77" t="s">
        <v>1</v>
      </c>
      <c r="D6" s="29">
        <f>'2.4'!I203</f>
        <v>96</v>
      </c>
      <c r="E6" s="29" t="str">
        <f>'2.4'!J203</f>
        <v>3</v>
      </c>
      <c r="F6" s="29" t="e">
        <f>'2.4'!K203</f>
        <v>#DIV/0!</v>
      </c>
      <c r="G6" s="29" t="e">
        <f>'2.4'!L203</f>
        <v>#DIV/0!</v>
      </c>
    </row>
    <row r="7" spans="1:13" x14ac:dyDescent="0.25">
      <c r="C7" s="77" t="s">
        <v>2</v>
      </c>
      <c r="D7" s="29">
        <f>'2.4'!I204</f>
        <v>82</v>
      </c>
      <c r="E7" s="29" t="str">
        <f>'2.4'!J204</f>
        <v>3</v>
      </c>
      <c r="F7" s="29" t="e">
        <f>'2.4'!K204</f>
        <v>#DIV/0!</v>
      </c>
      <c r="G7" s="29" t="e">
        <f>'2.4'!L204</f>
        <v>#DIV/0!</v>
      </c>
    </row>
    <row r="8" spans="1:13" x14ac:dyDescent="0.25">
      <c r="C8" s="77" t="s">
        <v>3</v>
      </c>
      <c r="D8" s="29">
        <f>'2.4'!I205</f>
        <v>77.5</v>
      </c>
      <c r="E8" s="29" t="str">
        <f>'2.4'!J205</f>
        <v>2</v>
      </c>
      <c r="F8" s="29" t="e">
        <f>'2.4'!K205</f>
        <v>#DIV/0!</v>
      </c>
      <c r="G8" s="29" t="e">
        <f>'2.4'!L205</f>
        <v>#DIV/0!</v>
      </c>
    </row>
    <row r="9" spans="1:13" x14ac:dyDescent="0.25">
      <c r="C9" s="77" t="s">
        <v>61</v>
      </c>
      <c r="D9" s="29">
        <f>'2.4'!I206</f>
        <v>71.5</v>
      </c>
      <c r="E9" s="29" t="str">
        <f>'2.4'!J206</f>
        <v>2</v>
      </c>
      <c r="F9" s="29" t="e">
        <f>'2.4'!K206</f>
        <v>#DIV/0!</v>
      </c>
      <c r="G9" s="29" t="e">
        <f>'2.4'!L206</f>
        <v>#DIV/0!</v>
      </c>
    </row>
    <row r="11" spans="1:13" ht="15.75" thickBot="1" x14ac:dyDescent="0.3">
      <c r="B11" s="78"/>
      <c r="C11" s="79" t="s">
        <v>6</v>
      </c>
      <c r="D11" s="79" t="s">
        <v>7</v>
      </c>
      <c r="E11" s="79" t="s">
        <v>5</v>
      </c>
      <c r="F11" s="79" t="s">
        <v>12</v>
      </c>
      <c r="G11" s="79" t="s">
        <v>13</v>
      </c>
      <c r="H11" s="79" t="s">
        <v>49</v>
      </c>
      <c r="I11" s="79" t="s">
        <v>50</v>
      </c>
      <c r="J11" s="79" t="s">
        <v>51</v>
      </c>
      <c r="K11" s="79" t="s">
        <v>52</v>
      </c>
      <c r="L11" s="90" t="s">
        <v>72</v>
      </c>
      <c r="M11" s="90" t="s">
        <v>73</v>
      </c>
    </row>
    <row r="12" spans="1:13" ht="16.5" thickBot="1" x14ac:dyDescent="0.3">
      <c r="B12" s="79" t="s">
        <v>8</v>
      </c>
      <c r="C12" s="50">
        <v>3</v>
      </c>
      <c r="D12" s="51">
        <v>2</v>
      </c>
      <c r="E12" s="51">
        <v>2</v>
      </c>
      <c r="F12" s="51">
        <v>3</v>
      </c>
      <c r="G12" s="51">
        <v>2</v>
      </c>
      <c r="H12" s="51">
        <v>2</v>
      </c>
      <c r="I12" s="51">
        <v>1</v>
      </c>
      <c r="J12" s="51">
        <v>1</v>
      </c>
      <c r="K12" s="51">
        <v>2</v>
      </c>
      <c r="L12" s="51">
        <v>1</v>
      </c>
      <c r="M12" s="51">
        <v>1</v>
      </c>
    </row>
    <row r="13" spans="1:13" ht="16.5" thickBot="1" x14ac:dyDescent="0.3">
      <c r="B13" s="79" t="s">
        <v>9</v>
      </c>
      <c r="C13" s="52">
        <v>1</v>
      </c>
      <c r="D13" s="53">
        <v>3</v>
      </c>
      <c r="E13" s="53">
        <v>3</v>
      </c>
      <c r="F13" s="53">
        <v>3</v>
      </c>
      <c r="G13" s="53">
        <v>1</v>
      </c>
      <c r="H13" s="53">
        <v>1</v>
      </c>
      <c r="I13" s="53">
        <v>3</v>
      </c>
      <c r="J13" s="53">
        <v>1</v>
      </c>
      <c r="K13" s="53">
        <v>2</v>
      </c>
      <c r="L13" s="51">
        <v>1</v>
      </c>
      <c r="M13" s="51">
        <v>1</v>
      </c>
    </row>
    <row r="14" spans="1:13" ht="16.5" thickBot="1" x14ac:dyDescent="0.3">
      <c r="B14" s="79" t="s">
        <v>10</v>
      </c>
      <c r="C14" s="52">
        <v>3</v>
      </c>
      <c r="D14" s="53">
        <v>2</v>
      </c>
      <c r="E14" s="53">
        <v>1</v>
      </c>
      <c r="F14" s="53">
        <v>3</v>
      </c>
      <c r="G14" s="53">
        <v>1</v>
      </c>
      <c r="H14" s="53">
        <v>1</v>
      </c>
      <c r="I14" s="53">
        <v>1</v>
      </c>
      <c r="J14" s="53">
        <v>1</v>
      </c>
      <c r="K14" s="53">
        <v>2</v>
      </c>
      <c r="L14" s="51">
        <v>2</v>
      </c>
      <c r="M14" s="51">
        <v>2</v>
      </c>
    </row>
    <row r="15" spans="1:13" ht="16.5" thickBot="1" x14ac:dyDescent="0.3">
      <c r="B15" s="79" t="s">
        <v>11</v>
      </c>
      <c r="C15" s="52">
        <v>3</v>
      </c>
      <c r="D15" s="53">
        <v>2</v>
      </c>
      <c r="E15" s="53">
        <v>1</v>
      </c>
      <c r="F15" s="53">
        <v>3</v>
      </c>
      <c r="G15" s="53">
        <v>2</v>
      </c>
      <c r="H15" s="53">
        <v>3</v>
      </c>
      <c r="I15" s="53">
        <v>1</v>
      </c>
      <c r="J15" s="53">
        <v>1</v>
      </c>
      <c r="K15" s="53">
        <v>2</v>
      </c>
      <c r="L15" s="51">
        <v>1</v>
      </c>
      <c r="M15" s="51">
        <v>2</v>
      </c>
    </row>
    <row r="16" spans="1:13" ht="16.5" thickBot="1" x14ac:dyDescent="0.3">
      <c r="B16" s="79" t="s">
        <v>60</v>
      </c>
      <c r="C16" s="52">
        <v>2</v>
      </c>
      <c r="D16" s="53">
        <v>3</v>
      </c>
      <c r="E16" s="53">
        <v>3</v>
      </c>
      <c r="F16" s="53">
        <v>2</v>
      </c>
      <c r="G16" s="53">
        <v>2</v>
      </c>
      <c r="H16" s="53">
        <v>2</v>
      </c>
      <c r="I16" s="53">
        <v>2</v>
      </c>
      <c r="J16" s="53">
        <v>1</v>
      </c>
      <c r="K16" s="53">
        <v>2</v>
      </c>
      <c r="L16" s="51">
        <v>2</v>
      </c>
      <c r="M16" s="51">
        <v>1</v>
      </c>
    </row>
    <row r="17" spans="1:13" x14ac:dyDescent="0.25">
      <c r="B17" s="6"/>
      <c r="C17" s="7" t="s">
        <v>23</v>
      </c>
      <c r="D17" s="7" t="s">
        <v>24</v>
      </c>
      <c r="E17" s="7" t="s">
        <v>25</v>
      </c>
      <c r="F17" s="7" t="s">
        <v>26</v>
      </c>
      <c r="G17" s="8" t="s">
        <v>27</v>
      </c>
    </row>
    <row r="18" spans="1:13" x14ac:dyDescent="0.25">
      <c r="B18" s="39"/>
      <c r="C18" s="39"/>
      <c r="D18" s="39"/>
      <c r="E18" s="39"/>
      <c r="F18" s="39"/>
      <c r="G18" s="39"/>
    </row>
    <row r="19" spans="1:13" x14ac:dyDescent="0.25">
      <c r="B19" s="39"/>
      <c r="C19" s="39"/>
      <c r="D19" s="39"/>
      <c r="E19" s="39"/>
      <c r="F19" s="39"/>
      <c r="G19" s="39"/>
    </row>
    <row r="20" spans="1:13" x14ac:dyDescent="0.25">
      <c r="A20" s="154" t="s">
        <v>29</v>
      </c>
      <c r="B20" s="154"/>
      <c r="C20" s="151" t="s">
        <v>6</v>
      </c>
      <c r="D20" s="151" t="s">
        <v>7</v>
      </c>
      <c r="E20" s="151" t="s">
        <v>5</v>
      </c>
      <c r="F20" s="151" t="s">
        <v>12</v>
      </c>
      <c r="G20" s="151" t="s">
        <v>13</v>
      </c>
      <c r="H20" s="151" t="s">
        <v>49</v>
      </c>
      <c r="I20" s="151" t="s">
        <v>50</v>
      </c>
      <c r="J20" s="151" t="s">
        <v>51</v>
      </c>
      <c r="K20" s="151" t="s">
        <v>52</v>
      </c>
      <c r="L20" s="151" t="s">
        <v>72</v>
      </c>
      <c r="M20" s="151" t="s">
        <v>73</v>
      </c>
    </row>
    <row r="21" spans="1:13" x14ac:dyDescent="0.25">
      <c r="A21" s="153" t="s">
        <v>28</v>
      </c>
      <c r="B21" s="153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</row>
    <row r="22" spans="1:13" x14ac:dyDescent="0.25">
      <c r="A22" s="79" t="s">
        <v>8</v>
      </c>
      <c r="B22" s="24" t="e">
        <f>F5</f>
        <v>#DIV/0!</v>
      </c>
      <c r="C22" s="86" t="e">
        <f>C12*$B$22/3</f>
        <v>#DIV/0!</v>
      </c>
      <c r="D22" s="86" t="e">
        <f>D12*$B$22/3</f>
        <v>#DIV/0!</v>
      </c>
      <c r="E22" s="86" t="e">
        <f>E12*$B$22/3</f>
        <v>#DIV/0!</v>
      </c>
      <c r="F22" s="86" t="e">
        <f>F12*$B$22/3</f>
        <v>#DIV/0!</v>
      </c>
      <c r="G22" s="86" t="e">
        <f>G12*$B$22/3</f>
        <v>#DIV/0!</v>
      </c>
      <c r="H22" s="86" t="e">
        <f>H12*$B$22/3</f>
        <v>#DIV/0!</v>
      </c>
      <c r="I22" s="86" t="e">
        <f>I12*$B$22/3</f>
        <v>#DIV/0!</v>
      </c>
      <c r="J22" s="86" t="e">
        <f>J12*$B$22/3</f>
        <v>#DIV/0!</v>
      </c>
      <c r="K22" s="86" t="e">
        <f>K12*$B$22/3</f>
        <v>#DIV/0!</v>
      </c>
      <c r="L22" s="86" t="e">
        <f>L12*$B$22/3</f>
        <v>#DIV/0!</v>
      </c>
      <c r="M22" s="86" t="e">
        <f>M12*$B$22/3</f>
        <v>#DIV/0!</v>
      </c>
    </row>
    <row r="23" spans="1:13" x14ac:dyDescent="0.25">
      <c r="A23" s="79" t="s">
        <v>9</v>
      </c>
      <c r="B23" s="24" t="e">
        <f>F6</f>
        <v>#DIV/0!</v>
      </c>
      <c r="C23" s="86" t="e">
        <f>C13*$B$23/3</f>
        <v>#DIV/0!</v>
      </c>
      <c r="D23" s="86" t="e">
        <f>D13*$B$23/3</f>
        <v>#DIV/0!</v>
      </c>
      <c r="E23" s="86" t="e">
        <f>E13*$B$23/3</f>
        <v>#DIV/0!</v>
      </c>
      <c r="F23" s="86" t="e">
        <f>F13*$B$23/3</f>
        <v>#DIV/0!</v>
      </c>
      <c r="G23" s="86" t="e">
        <f>G13*$B$23/3</f>
        <v>#DIV/0!</v>
      </c>
      <c r="H23" s="86" t="e">
        <f>H13*$B$23/3</f>
        <v>#DIV/0!</v>
      </c>
      <c r="I23" s="86" t="e">
        <f>I13*$B$23/3</f>
        <v>#DIV/0!</v>
      </c>
      <c r="J23" s="86" t="e">
        <f>J13*$B$23/3</f>
        <v>#DIV/0!</v>
      </c>
      <c r="K23" s="86" t="e">
        <f>K13*$B$23/3</f>
        <v>#DIV/0!</v>
      </c>
      <c r="L23" s="86" t="e">
        <f>L13*$B$23/3</f>
        <v>#DIV/0!</v>
      </c>
      <c r="M23" s="86" t="e">
        <f>M13*$B$23/3</f>
        <v>#DIV/0!</v>
      </c>
    </row>
    <row r="24" spans="1:13" x14ac:dyDescent="0.25">
      <c r="A24" s="79" t="s">
        <v>10</v>
      </c>
      <c r="B24" s="24" t="e">
        <f>F7</f>
        <v>#DIV/0!</v>
      </c>
      <c r="C24" s="86" t="e">
        <f>C14*$B$24/3</f>
        <v>#DIV/0!</v>
      </c>
      <c r="D24" s="86" t="e">
        <f>D14*$B$24/3</f>
        <v>#DIV/0!</v>
      </c>
      <c r="E24" s="86" t="e">
        <f>E14*$B$24/3</f>
        <v>#DIV/0!</v>
      </c>
      <c r="F24" s="86" t="e">
        <f>F14*$B$24/3</f>
        <v>#DIV/0!</v>
      </c>
      <c r="G24" s="86" t="e">
        <f>G14*$B$24/3</f>
        <v>#DIV/0!</v>
      </c>
      <c r="H24" s="86" t="e">
        <f>H14*$B$24/3</f>
        <v>#DIV/0!</v>
      </c>
      <c r="I24" s="86" t="e">
        <f>I14*$B$24/3</f>
        <v>#DIV/0!</v>
      </c>
      <c r="J24" s="86" t="e">
        <f>J14*$B$24/3</f>
        <v>#DIV/0!</v>
      </c>
      <c r="K24" s="86" t="e">
        <f>K14*$B$24/3</f>
        <v>#DIV/0!</v>
      </c>
      <c r="L24" s="86" t="e">
        <f>L14*$B$24/3</f>
        <v>#DIV/0!</v>
      </c>
      <c r="M24" s="86" t="e">
        <f>M14*$B$24/3</f>
        <v>#DIV/0!</v>
      </c>
    </row>
    <row r="25" spans="1:13" x14ac:dyDescent="0.25">
      <c r="A25" s="79" t="s">
        <v>11</v>
      </c>
      <c r="B25" s="24" t="e">
        <f>F8</f>
        <v>#DIV/0!</v>
      </c>
      <c r="C25" s="86" t="e">
        <f>C15*$B$25/3</f>
        <v>#DIV/0!</v>
      </c>
      <c r="D25" s="86" t="e">
        <f>D15*$B$25/3</f>
        <v>#DIV/0!</v>
      </c>
      <c r="E25" s="86" t="e">
        <f>E15*$B$25/3</f>
        <v>#DIV/0!</v>
      </c>
      <c r="F25" s="86" t="e">
        <f>F15*$B$25/3</f>
        <v>#DIV/0!</v>
      </c>
      <c r="G25" s="86" t="e">
        <f>G15*$B$25/3</f>
        <v>#DIV/0!</v>
      </c>
      <c r="H25" s="86" t="e">
        <f>H15*$B$25/3</f>
        <v>#DIV/0!</v>
      </c>
      <c r="I25" s="86" t="e">
        <f>I15*$B$25/3</f>
        <v>#DIV/0!</v>
      </c>
      <c r="J25" s="86" t="e">
        <f>J15*$B$25/3</f>
        <v>#DIV/0!</v>
      </c>
      <c r="K25" s="86" t="e">
        <f>K15*$B$25/3</f>
        <v>#DIV/0!</v>
      </c>
      <c r="L25" s="86" t="e">
        <f>L15*$B$25/3</f>
        <v>#DIV/0!</v>
      </c>
      <c r="M25" s="86" t="e">
        <f>M15*$B$25/3</f>
        <v>#DIV/0!</v>
      </c>
    </row>
    <row r="26" spans="1:13" x14ac:dyDescent="0.25">
      <c r="A26" s="90" t="s">
        <v>60</v>
      </c>
      <c r="B26" s="24" t="e">
        <f>F9</f>
        <v>#DIV/0!</v>
      </c>
      <c r="C26" s="86" t="e">
        <f>C16*$B$26/3</f>
        <v>#DIV/0!</v>
      </c>
      <c r="D26" s="86" t="e">
        <f>D16*$B$26/3</f>
        <v>#DIV/0!</v>
      </c>
      <c r="E26" s="86" t="e">
        <f>E16*$B$26/3</f>
        <v>#DIV/0!</v>
      </c>
      <c r="F26" s="86" t="e">
        <f>F16*$B$26/3</f>
        <v>#DIV/0!</v>
      </c>
      <c r="G26" s="86" t="e">
        <f>G16*$B$26/3</f>
        <v>#DIV/0!</v>
      </c>
      <c r="H26" s="86" t="e">
        <f>H16*$B$26/3</f>
        <v>#DIV/0!</v>
      </c>
      <c r="I26" s="86" t="e">
        <f>I16*$B$26/3</f>
        <v>#DIV/0!</v>
      </c>
      <c r="J26" s="86" t="e">
        <f>J16*$B$26/3</f>
        <v>#DIV/0!</v>
      </c>
      <c r="K26" s="86" t="e">
        <f>K16*$B$26/3</f>
        <v>#DIV/0!</v>
      </c>
      <c r="L26" s="86" t="e">
        <f>L16*$B$26/3</f>
        <v>#DIV/0!</v>
      </c>
      <c r="M26" s="86" t="e">
        <f>M16*$B$26/3</f>
        <v>#DIV/0!</v>
      </c>
    </row>
    <row r="27" spans="1:13" x14ac:dyDescent="0.25">
      <c r="A27" s="79" t="s">
        <v>30</v>
      </c>
      <c r="B27" s="25"/>
      <c r="C27" s="88" t="e">
        <f>AVERAGE(C22:C26)</f>
        <v>#DIV/0!</v>
      </c>
      <c r="D27" s="88" t="e">
        <f>AVERAGE(D22:D26)</f>
        <v>#DIV/0!</v>
      </c>
      <c r="E27" s="88" t="e">
        <f>AVERAGE(E22:E26)</f>
        <v>#DIV/0!</v>
      </c>
      <c r="F27" s="88" t="e">
        <f>AVERAGE(F22:F26)</f>
        <v>#DIV/0!</v>
      </c>
      <c r="G27" s="88" t="e">
        <f>AVERAGE(G22:G26)</f>
        <v>#DIV/0!</v>
      </c>
      <c r="H27" s="88" t="e">
        <f>AVERAGE(H22:H26)</f>
        <v>#DIV/0!</v>
      </c>
      <c r="I27" s="88" t="e">
        <f>AVERAGE(I22:I26)</f>
        <v>#DIV/0!</v>
      </c>
      <c r="J27" s="88" t="e">
        <f>AVERAGE(J22:J26)</f>
        <v>#DIV/0!</v>
      </c>
      <c r="K27" s="88" t="e">
        <f>AVERAGE(K22:K26)</f>
        <v>#DIV/0!</v>
      </c>
      <c r="L27" s="88" t="e">
        <f>AVERAGE(L22:L26)</f>
        <v>#DIV/0!</v>
      </c>
      <c r="M27" s="88" t="e">
        <f>AVERAGE(M22:M26)</f>
        <v>#DIV/0!</v>
      </c>
    </row>
    <row r="28" spans="1:13" x14ac:dyDescent="0.25">
      <c r="B28" s="39"/>
      <c r="C28" s="39"/>
      <c r="D28" s="39"/>
      <c r="E28" s="39"/>
      <c r="F28" s="39"/>
      <c r="G28" s="39"/>
    </row>
    <row r="29" spans="1:13" x14ac:dyDescent="0.25">
      <c r="D29" s="39"/>
      <c r="E29" s="6"/>
      <c r="F29" s="6"/>
      <c r="G29" s="6"/>
      <c r="H29" s="6"/>
      <c r="I29" s="6"/>
    </row>
    <row r="30" spans="1:13" x14ac:dyDescent="0.25">
      <c r="D30" s="39"/>
      <c r="E30" s="39"/>
      <c r="F30" s="39"/>
      <c r="G30" s="39"/>
    </row>
  </sheetData>
  <mergeCells count="14">
    <mergeCell ref="A1:L1"/>
    <mergeCell ref="F20:F21"/>
    <mergeCell ref="G20:G21"/>
    <mergeCell ref="A21:B21"/>
    <mergeCell ref="A20:B20"/>
    <mergeCell ref="C20:C21"/>
    <mergeCell ref="D20:D21"/>
    <mergeCell ref="E20:E21"/>
    <mergeCell ref="L20:L21"/>
    <mergeCell ref="M20:M21"/>
    <mergeCell ref="H20:H21"/>
    <mergeCell ref="I20:I21"/>
    <mergeCell ref="J20:J21"/>
    <mergeCell ref="K20:K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workbookViewId="0">
      <selection activeCell="M189" sqref="M189"/>
    </sheetView>
  </sheetViews>
  <sheetFormatPr defaultRowHeight="15" x14ac:dyDescent="0.25"/>
  <cols>
    <col min="1" max="1" width="12.28515625" style="1" customWidth="1"/>
    <col min="2" max="2" width="23" style="1" customWidth="1"/>
    <col min="3" max="3" width="16.85546875" style="1" customWidth="1"/>
    <col min="4" max="12" width="5.7109375" style="2" customWidth="1"/>
    <col min="13" max="13" width="11.42578125" style="2" customWidth="1"/>
    <col min="14" max="14" width="5.7109375" style="2" customWidth="1"/>
    <col min="15" max="15" width="8.140625" style="2" customWidth="1"/>
    <col min="16" max="16" width="15.7109375" style="40" bestFit="1" customWidth="1"/>
    <col min="17" max="17" width="24.42578125" style="2" bestFit="1" customWidth="1"/>
    <col min="18" max="16384" width="9.140625" style="40"/>
  </cols>
  <sheetData>
    <row r="1" spans="1:17" ht="18.75" customHeight="1" x14ac:dyDescent="0.3">
      <c r="A1" s="148" t="s">
        <v>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5" customHeight="1" x14ac:dyDescent="0.3">
      <c r="A2" s="148" t="s">
        <v>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5" customHeight="1" x14ac:dyDescent="0.3">
      <c r="A3" s="148" t="s">
        <v>43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" customHeight="1" x14ac:dyDescent="0.3">
      <c r="A4" s="149" t="s">
        <v>57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5" spans="1:17" ht="15" customHeight="1" x14ac:dyDescent="0.3">
      <c r="A5" s="148" t="s">
        <v>44</v>
      </c>
      <c r="B5" s="148"/>
      <c r="C5" s="148"/>
      <c r="D5" s="148" t="s">
        <v>83</v>
      </c>
      <c r="E5" s="148"/>
      <c r="F5" s="148"/>
      <c r="G5" s="148"/>
      <c r="H5" s="148"/>
      <c r="I5" s="72"/>
      <c r="J5" s="148" t="s">
        <v>47</v>
      </c>
      <c r="K5" s="148"/>
      <c r="L5" s="148"/>
      <c r="M5" s="148" t="s">
        <v>58</v>
      </c>
      <c r="N5" s="148"/>
      <c r="O5" s="148" t="s">
        <v>45</v>
      </c>
      <c r="P5" s="148"/>
      <c r="Q5" s="72">
        <v>2.5</v>
      </c>
    </row>
    <row r="6" spans="1:17" ht="18.75" x14ac:dyDescent="0.3">
      <c r="A6" s="72" t="s">
        <v>56</v>
      </c>
      <c r="B6" s="72"/>
      <c r="C6" s="148" t="s">
        <v>88</v>
      </c>
      <c r="D6" s="148"/>
      <c r="E6" s="148"/>
      <c r="F6" s="148"/>
      <c r="G6" s="148"/>
      <c r="H6" s="148"/>
      <c r="I6" s="148"/>
      <c r="J6" s="148"/>
      <c r="K6" s="148"/>
      <c r="L6" s="148" t="s">
        <v>46</v>
      </c>
      <c r="M6" s="148"/>
      <c r="N6" s="148" t="s">
        <v>59</v>
      </c>
      <c r="O6" s="148"/>
      <c r="P6" s="148"/>
      <c r="Q6" s="148"/>
    </row>
    <row r="7" spans="1:17" x14ac:dyDescent="0.25">
      <c r="A7" s="73"/>
      <c r="B7" s="73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80"/>
      <c r="Q7" s="74"/>
    </row>
    <row r="8" spans="1:17" ht="25.5" customHeight="1" x14ac:dyDescent="0.3">
      <c r="A8" s="67"/>
      <c r="B8" s="67"/>
      <c r="C8" s="67"/>
      <c r="D8" s="150" t="s">
        <v>87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81"/>
      <c r="Q8" s="69"/>
    </row>
    <row r="9" spans="1:17" ht="18.75" x14ac:dyDescent="0.3">
      <c r="A9" s="70"/>
      <c r="B9" s="70"/>
      <c r="C9" s="70"/>
      <c r="D9" s="147" t="s">
        <v>68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68"/>
      <c r="Q9" s="69"/>
    </row>
    <row r="10" spans="1:17" ht="18.75" x14ac:dyDescent="0.3">
      <c r="A10" s="151"/>
      <c r="B10" s="151"/>
      <c r="C10" s="151"/>
      <c r="D10" s="156" t="s">
        <v>37</v>
      </c>
      <c r="E10" s="156"/>
      <c r="F10" s="156"/>
      <c r="G10" s="156"/>
      <c r="H10" s="156"/>
      <c r="I10" s="156"/>
      <c r="J10" s="156"/>
      <c r="K10" s="156" t="s">
        <v>38</v>
      </c>
      <c r="L10" s="156"/>
      <c r="M10" s="156"/>
      <c r="N10" s="156"/>
      <c r="O10" s="82" t="s">
        <v>39</v>
      </c>
      <c r="P10" s="81"/>
      <c r="Q10" s="69"/>
    </row>
    <row r="11" spans="1:17" s="13" customFormat="1" ht="15.75" x14ac:dyDescent="0.25">
      <c r="A11" s="136" t="s">
        <v>20</v>
      </c>
      <c r="B11" s="137"/>
      <c r="C11" s="138"/>
      <c r="D11" s="45">
        <v>1</v>
      </c>
      <c r="E11" s="45">
        <v>2</v>
      </c>
      <c r="F11" s="45">
        <v>3</v>
      </c>
      <c r="G11" s="45">
        <v>4</v>
      </c>
      <c r="H11" s="45">
        <v>5</v>
      </c>
      <c r="I11" s="45">
        <v>6</v>
      </c>
      <c r="J11" s="45">
        <v>7</v>
      </c>
      <c r="K11" s="45">
        <v>8</v>
      </c>
      <c r="L11" s="45">
        <v>9</v>
      </c>
      <c r="M11" s="45">
        <v>10</v>
      </c>
      <c r="N11" s="45">
        <v>11</v>
      </c>
      <c r="O11" s="45">
        <v>12</v>
      </c>
      <c r="P11" s="45" t="s">
        <v>40</v>
      </c>
      <c r="Q11" s="45" t="s">
        <v>36</v>
      </c>
    </row>
    <row r="12" spans="1:17" s="13" customFormat="1" ht="15.75" x14ac:dyDescent="0.25">
      <c r="A12" s="139" t="s">
        <v>21</v>
      </c>
      <c r="B12" s="140"/>
      <c r="C12" s="141"/>
      <c r="D12" s="22" t="s">
        <v>2</v>
      </c>
      <c r="E12" s="22" t="s">
        <v>61</v>
      </c>
      <c r="F12" s="22" t="s">
        <v>0</v>
      </c>
      <c r="G12" s="22" t="s">
        <v>2</v>
      </c>
      <c r="H12" s="22" t="s">
        <v>1</v>
      </c>
      <c r="I12" s="22" t="s">
        <v>1</v>
      </c>
      <c r="J12" s="22" t="s">
        <v>2</v>
      </c>
      <c r="K12" s="22" t="s">
        <v>3</v>
      </c>
      <c r="L12" s="22" t="s">
        <v>2</v>
      </c>
      <c r="M12" s="22" t="s">
        <v>0</v>
      </c>
      <c r="N12" s="22" t="s">
        <v>2</v>
      </c>
      <c r="O12" s="22" t="s">
        <v>64</v>
      </c>
      <c r="P12" s="45" t="s">
        <v>19</v>
      </c>
      <c r="Q12" s="45" t="s">
        <v>19</v>
      </c>
    </row>
    <row r="13" spans="1:17" s="13" customFormat="1" ht="15.75" x14ac:dyDescent="0.25">
      <c r="A13" s="136" t="s">
        <v>22</v>
      </c>
      <c r="B13" s="137"/>
      <c r="C13" s="138"/>
      <c r="D13" s="45">
        <v>5</v>
      </c>
      <c r="E13" s="45">
        <v>5</v>
      </c>
      <c r="F13" s="45">
        <v>5</v>
      </c>
      <c r="G13" s="45">
        <v>5</v>
      </c>
      <c r="H13" s="45">
        <v>5</v>
      </c>
      <c r="I13" s="45">
        <v>5</v>
      </c>
      <c r="J13" s="45">
        <v>5</v>
      </c>
      <c r="K13" s="45">
        <v>10</v>
      </c>
      <c r="L13" s="45">
        <v>10</v>
      </c>
      <c r="M13" s="45">
        <v>10</v>
      </c>
      <c r="N13" s="45">
        <v>10</v>
      </c>
      <c r="O13" s="45">
        <v>15</v>
      </c>
      <c r="P13" s="45">
        <v>70</v>
      </c>
      <c r="Q13" s="45">
        <v>70</v>
      </c>
    </row>
    <row r="14" spans="1:17" s="13" customFormat="1" ht="22.5" customHeight="1" x14ac:dyDescent="0.25">
      <c r="A14" s="30" t="s">
        <v>54</v>
      </c>
      <c r="B14" s="30" t="s">
        <v>55</v>
      </c>
      <c r="C14" s="30" t="s">
        <v>84</v>
      </c>
      <c r="D14" s="31">
        <f>D13*0.64</f>
        <v>3.2</v>
      </c>
      <c r="E14" s="31">
        <f t="shared" ref="E14:O14" si="0">E13*0.64</f>
        <v>3.2</v>
      </c>
      <c r="F14" s="31">
        <f t="shared" si="0"/>
        <v>3.2</v>
      </c>
      <c r="G14" s="31">
        <f t="shared" si="0"/>
        <v>3.2</v>
      </c>
      <c r="H14" s="31">
        <f t="shared" si="0"/>
        <v>3.2</v>
      </c>
      <c r="I14" s="31">
        <f t="shared" si="0"/>
        <v>3.2</v>
      </c>
      <c r="J14" s="31">
        <f t="shared" si="0"/>
        <v>3.2</v>
      </c>
      <c r="K14" s="31">
        <f t="shared" si="0"/>
        <v>6.4</v>
      </c>
      <c r="L14" s="31">
        <f t="shared" si="0"/>
        <v>6.4</v>
      </c>
      <c r="M14" s="31">
        <f t="shared" si="0"/>
        <v>6.4</v>
      </c>
      <c r="N14" s="31">
        <f t="shared" si="0"/>
        <v>6.4</v>
      </c>
      <c r="O14" s="31">
        <f t="shared" si="0"/>
        <v>9.6</v>
      </c>
      <c r="P14" s="32">
        <f>P13*0.357142</f>
        <v>24.999940000000002</v>
      </c>
      <c r="Q14" s="33"/>
    </row>
    <row r="15" spans="1:17" s="13" customFormat="1" x14ac:dyDescent="0.25">
      <c r="A15" s="119" t="str">
        <f>'2.1'!A15</f>
        <v>MB207601</v>
      </c>
      <c r="B15" s="123" t="str">
        <f>'2.1'!B15</f>
        <v>A B GANAPATHY</v>
      </c>
      <c r="C15" s="119" t="str">
        <f>'2.1'!C15</f>
        <v>C</v>
      </c>
      <c r="D15" s="190">
        <v>4</v>
      </c>
      <c r="E15" s="192">
        <v>4</v>
      </c>
      <c r="F15" s="192">
        <v>4</v>
      </c>
      <c r="G15" s="192"/>
      <c r="H15" s="192">
        <v>5</v>
      </c>
      <c r="I15" s="192">
        <v>5</v>
      </c>
      <c r="J15" s="192"/>
      <c r="K15" s="192"/>
      <c r="L15" s="192"/>
      <c r="M15" s="192">
        <v>8</v>
      </c>
      <c r="N15" s="192"/>
      <c r="O15" s="192">
        <v>15</v>
      </c>
      <c r="P15" s="120"/>
      <c r="Q15" s="26">
        <f>SUM(D15:O15)</f>
        <v>45</v>
      </c>
    </row>
    <row r="16" spans="1:17" s="13" customFormat="1" x14ac:dyDescent="0.25">
      <c r="A16" s="119" t="str">
        <f>'2.1'!A16</f>
        <v>MB207602</v>
      </c>
      <c r="B16" s="123" t="str">
        <f>'2.1'!B16</f>
        <v>ABHILASH K</v>
      </c>
      <c r="C16" s="119" t="str">
        <f>'2.1'!C16</f>
        <v>A</v>
      </c>
      <c r="D16" s="190"/>
      <c r="E16" s="192">
        <v>4</v>
      </c>
      <c r="F16" s="192">
        <v>4.5</v>
      </c>
      <c r="G16" s="192">
        <v>2.5</v>
      </c>
      <c r="H16" s="192">
        <v>5</v>
      </c>
      <c r="I16" s="192">
        <v>3</v>
      </c>
      <c r="J16" s="192"/>
      <c r="K16" s="192"/>
      <c r="L16" s="192">
        <v>6</v>
      </c>
      <c r="M16" s="192">
        <v>10</v>
      </c>
      <c r="N16" s="192">
        <v>10</v>
      </c>
      <c r="O16" s="192">
        <v>15</v>
      </c>
      <c r="P16" s="120"/>
      <c r="Q16" s="26">
        <f t="shared" ref="Q16:Q18" si="1">SUM(D16:O16)</f>
        <v>60</v>
      </c>
    </row>
    <row r="17" spans="1:17" s="13" customFormat="1" x14ac:dyDescent="0.25">
      <c r="A17" s="119" t="str">
        <f>'2.1'!A17</f>
        <v>MB207603</v>
      </c>
      <c r="B17" s="123" t="str">
        <f>'2.1'!B17</f>
        <v>AHBISHEK KUMAR</v>
      </c>
      <c r="C17" s="119" t="str">
        <f>'2.1'!C17</f>
        <v>B</v>
      </c>
      <c r="D17" s="190">
        <v>3</v>
      </c>
      <c r="E17" s="192"/>
      <c r="F17" s="192">
        <v>4</v>
      </c>
      <c r="G17" s="192">
        <v>4</v>
      </c>
      <c r="H17" s="192">
        <v>5</v>
      </c>
      <c r="I17" s="192">
        <v>4</v>
      </c>
      <c r="J17" s="192"/>
      <c r="K17" s="192"/>
      <c r="L17" s="192"/>
      <c r="M17" s="192">
        <v>6</v>
      </c>
      <c r="N17" s="192">
        <v>9</v>
      </c>
      <c r="O17" s="192">
        <v>15</v>
      </c>
      <c r="P17" s="120"/>
      <c r="Q17" s="26">
        <f t="shared" si="1"/>
        <v>50</v>
      </c>
    </row>
    <row r="18" spans="1:17" s="13" customFormat="1" x14ac:dyDescent="0.25">
      <c r="A18" s="119" t="str">
        <f>'2.1'!A18</f>
        <v>MB207604</v>
      </c>
      <c r="B18" s="123" t="str">
        <f>'2.1'!B18</f>
        <v>ABHISHEK SHANTINATH UPADHYE</v>
      </c>
      <c r="C18" s="119" t="str">
        <f>'2.1'!C18</f>
        <v>A</v>
      </c>
      <c r="D18" s="190">
        <v>2</v>
      </c>
      <c r="E18" s="192"/>
      <c r="F18" s="192">
        <v>4.5</v>
      </c>
      <c r="G18" s="192"/>
      <c r="H18" s="192"/>
      <c r="I18" s="192">
        <v>3</v>
      </c>
      <c r="J18" s="192">
        <v>4.5</v>
      </c>
      <c r="K18" s="192">
        <v>10</v>
      </c>
      <c r="L18" s="192"/>
      <c r="M18" s="192">
        <v>8</v>
      </c>
      <c r="N18" s="192"/>
      <c r="O18" s="192"/>
      <c r="P18" s="120"/>
      <c r="Q18" s="26">
        <f t="shared" si="1"/>
        <v>32</v>
      </c>
    </row>
    <row r="19" spans="1:17" s="13" customFormat="1" x14ac:dyDescent="0.25">
      <c r="A19" s="181" t="str">
        <f>'2.1'!A19</f>
        <v>MB207605</v>
      </c>
      <c r="B19" s="182" t="str">
        <f>'2.1'!B19</f>
        <v>ABISHEK K N</v>
      </c>
      <c r="C19" s="181" t="str">
        <f>'2.1'!C19</f>
        <v>B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84"/>
      <c r="Q19" s="185">
        <f t="shared" ref="Q19:Q82" si="2">SUM(D19:O19)</f>
        <v>0</v>
      </c>
    </row>
    <row r="20" spans="1:17" s="13" customFormat="1" x14ac:dyDescent="0.25">
      <c r="A20" s="119" t="str">
        <f>'2.1'!A20</f>
        <v>MB207606</v>
      </c>
      <c r="B20" s="123" t="str">
        <f>'2.1'!B20</f>
        <v>ADARSHA K</v>
      </c>
      <c r="C20" s="119" t="str">
        <f>'2.1'!C20</f>
        <v>A</v>
      </c>
      <c r="D20" s="190">
        <v>4</v>
      </c>
      <c r="E20" s="192">
        <v>4</v>
      </c>
      <c r="F20" s="192">
        <v>3</v>
      </c>
      <c r="G20" s="192"/>
      <c r="H20" s="192">
        <v>5</v>
      </c>
      <c r="I20" s="192">
        <v>5</v>
      </c>
      <c r="J20" s="192"/>
      <c r="K20" s="192"/>
      <c r="L20" s="192">
        <v>6</v>
      </c>
      <c r="M20" s="192">
        <v>9</v>
      </c>
      <c r="N20" s="192">
        <v>10</v>
      </c>
      <c r="O20" s="192">
        <v>15</v>
      </c>
      <c r="P20" s="120"/>
      <c r="Q20" s="26">
        <f t="shared" si="2"/>
        <v>61</v>
      </c>
    </row>
    <row r="21" spans="1:17" s="13" customFormat="1" x14ac:dyDescent="0.25">
      <c r="A21" s="119" t="str">
        <f>'2.1'!A21</f>
        <v>MB207607</v>
      </c>
      <c r="B21" s="123" t="str">
        <f>'2.1'!B21</f>
        <v>ADITYA S SHETTAR</v>
      </c>
      <c r="C21" s="119" t="str">
        <f>'2.1'!C21</f>
        <v>C</v>
      </c>
      <c r="D21" s="190">
        <v>4</v>
      </c>
      <c r="E21" s="190"/>
      <c r="F21" s="190">
        <v>4</v>
      </c>
      <c r="G21" s="190">
        <v>5</v>
      </c>
      <c r="H21" s="190">
        <v>5</v>
      </c>
      <c r="I21" s="190">
        <v>2</v>
      </c>
      <c r="J21" s="190"/>
      <c r="K21" s="190"/>
      <c r="L21" s="190">
        <v>6</v>
      </c>
      <c r="M21" s="190">
        <v>9</v>
      </c>
      <c r="N21" s="190">
        <v>10</v>
      </c>
      <c r="O21" s="190">
        <v>15</v>
      </c>
      <c r="P21" s="120"/>
      <c r="Q21" s="26">
        <f t="shared" si="2"/>
        <v>60</v>
      </c>
    </row>
    <row r="22" spans="1:17" s="13" customFormat="1" x14ac:dyDescent="0.25">
      <c r="A22" s="119" t="str">
        <f>'2.1'!A22</f>
        <v>MB207608</v>
      </c>
      <c r="B22" s="123" t="str">
        <f>'2.1'!B22</f>
        <v>AFEEFAH BAKHTAR MAJUMDAR</v>
      </c>
      <c r="C22" s="119" t="str">
        <f>'2.1'!C22</f>
        <v>A</v>
      </c>
      <c r="D22" s="190"/>
      <c r="E22" s="192">
        <v>3</v>
      </c>
      <c r="F22" s="192">
        <v>4</v>
      </c>
      <c r="G22" s="192">
        <v>5</v>
      </c>
      <c r="H22" s="192">
        <v>3</v>
      </c>
      <c r="I22" s="192">
        <v>2</v>
      </c>
      <c r="J22" s="192"/>
      <c r="K22" s="192">
        <v>9</v>
      </c>
      <c r="L22" s="192"/>
      <c r="M22" s="192">
        <v>10</v>
      </c>
      <c r="N22" s="192">
        <v>8</v>
      </c>
      <c r="O22" s="192">
        <v>15</v>
      </c>
      <c r="P22" s="120"/>
      <c r="Q22" s="26">
        <f t="shared" si="2"/>
        <v>59</v>
      </c>
    </row>
    <row r="23" spans="1:17" s="13" customFormat="1" x14ac:dyDescent="0.25">
      <c r="A23" s="119" t="str">
        <f>'2.1'!A23</f>
        <v>MB207609</v>
      </c>
      <c r="B23" s="123" t="str">
        <f>'2.1'!B23</f>
        <v>AIJAZ MUJAWAR</v>
      </c>
      <c r="C23" s="119" t="str">
        <f>'2.1'!C23</f>
        <v>C</v>
      </c>
      <c r="D23" s="190">
        <v>3</v>
      </c>
      <c r="E23" s="192"/>
      <c r="F23" s="192">
        <v>4</v>
      </c>
      <c r="G23" s="192">
        <v>3</v>
      </c>
      <c r="H23" s="192">
        <v>5</v>
      </c>
      <c r="I23" s="192">
        <v>2</v>
      </c>
      <c r="J23" s="192"/>
      <c r="K23" s="192"/>
      <c r="L23" s="192">
        <v>6</v>
      </c>
      <c r="M23" s="192">
        <v>10</v>
      </c>
      <c r="N23" s="192">
        <v>10</v>
      </c>
      <c r="O23" s="192">
        <v>15</v>
      </c>
      <c r="P23" s="120"/>
      <c r="Q23" s="26">
        <f t="shared" si="2"/>
        <v>58</v>
      </c>
    </row>
    <row r="24" spans="1:17" s="13" customFormat="1" x14ac:dyDescent="0.25">
      <c r="A24" s="119" t="str">
        <f>'2.1'!A24</f>
        <v>MB207610</v>
      </c>
      <c r="B24" s="123" t="str">
        <f>'2.1'!B24</f>
        <v>AISHWARYA .K.M</v>
      </c>
      <c r="C24" s="119" t="str">
        <f>'2.1'!C24</f>
        <v>B</v>
      </c>
      <c r="D24" s="190">
        <v>2</v>
      </c>
      <c r="E24" s="192">
        <v>2</v>
      </c>
      <c r="F24" s="192">
        <v>4</v>
      </c>
      <c r="G24" s="192">
        <v>4</v>
      </c>
      <c r="H24" s="192">
        <v>4</v>
      </c>
      <c r="I24" s="192">
        <v>5</v>
      </c>
      <c r="J24" s="192"/>
      <c r="K24" s="192">
        <v>8</v>
      </c>
      <c r="L24" s="192">
        <v>8</v>
      </c>
      <c r="M24" s="192">
        <v>7</v>
      </c>
      <c r="N24" s="192">
        <v>5</v>
      </c>
      <c r="O24" s="192">
        <v>15</v>
      </c>
      <c r="P24" s="120"/>
      <c r="Q24" s="26">
        <f t="shared" si="2"/>
        <v>64</v>
      </c>
    </row>
    <row r="25" spans="1:17" s="13" customFormat="1" x14ac:dyDescent="0.25">
      <c r="A25" s="119" t="str">
        <f>'2.1'!A25</f>
        <v>MB207611</v>
      </c>
      <c r="B25" s="123" t="str">
        <f>'2.1'!B25</f>
        <v>AISHWARYA S K</v>
      </c>
      <c r="C25" s="119" t="str">
        <f>'2.1'!C25</f>
        <v>B</v>
      </c>
      <c r="D25" s="190">
        <v>2</v>
      </c>
      <c r="E25" s="192">
        <v>2</v>
      </c>
      <c r="F25" s="192">
        <v>4</v>
      </c>
      <c r="G25" s="192">
        <v>4</v>
      </c>
      <c r="H25" s="192">
        <v>4</v>
      </c>
      <c r="I25" s="192">
        <v>5</v>
      </c>
      <c r="J25" s="192"/>
      <c r="K25" s="192">
        <v>8</v>
      </c>
      <c r="L25" s="192">
        <v>8</v>
      </c>
      <c r="M25" s="192">
        <v>7</v>
      </c>
      <c r="N25" s="192">
        <v>5</v>
      </c>
      <c r="O25" s="192">
        <v>15</v>
      </c>
      <c r="P25" s="120"/>
      <c r="Q25" s="26">
        <f t="shared" si="2"/>
        <v>64</v>
      </c>
    </row>
    <row r="26" spans="1:17" s="13" customFormat="1" x14ac:dyDescent="0.25">
      <c r="A26" s="119" t="str">
        <f>'2.1'!A26</f>
        <v>MB207612</v>
      </c>
      <c r="B26" s="123" t="str">
        <f>'2.1'!B26</f>
        <v>AJEY M</v>
      </c>
      <c r="C26" s="119" t="str">
        <f>'2.1'!C26</f>
        <v>A</v>
      </c>
      <c r="D26" s="190"/>
      <c r="E26" s="192">
        <v>5</v>
      </c>
      <c r="F26" s="192">
        <v>3</v>
      </c>
      <c r="G26" s="192">
        <v>5</v>
      </c>
      <c r="H26" s="192">
        <v>5</v>
      </c>
      <c r="I26" s="192">
        <v>5</v>
      </c>
      <c r="J26" s="192"/>
      <c r="K26" s="192"/>
      <c r="L26" s="192">
        <v>6</v>
      </c>
      <c r="M26" s="192">
        <v>8</v>
      </c>
      <c r="N26" s="192">
        <v>10</v>
      </c>
      <c r="O26" s="192">
        <v>14</v>
      </c>
      <c r="P26" s="120"/>
      <c r="Q26" s="26">
        <f t="shared" si="2"/>
        <v>61</v>
      </c>
    </row>
    <row r="27" spans="1:17" s="13" customFormat="1" x14ac:dyDescent="0.25">
      <c r="A27" s="119" t="str">
        <f>'2.1'!A27</f>
        <v>MB207613</v>
      </c>
      <c r="B27" s="123" t="str">
        <f>'2.1'!B27</f>
        <v>AKHILSHYAM K B</v>
      </c>
      <c r="C27" s="119" t="str">
        <f>'2.1'!C27</f>
        <v>C</v>
      </c>
      <c r="D27" s="190">
        <v>3</v>
      </c>
      <c r="E27" s="192">
        <v>5</v>
      </c>
      <c r="F27" s="192">
        <v>4</v>
      </c>
      <c r="G27" s="192"/>
      <c r="H27" s="192">
        <v>4</v>
      </c>
      <c r="I27" s="192"/>
      <c r="J27" s="192"/>
      <c r="K27" s="192"/>
      <c r="L27" s="192">
        <v>6</v>
      </c>
      <c r="M27" s="192">
        <v>9</v>
      </c>
      <c r="N27" s="192">
        <v>8</v>
      </c>
      <c r="O27" s="192">
        <v>12</v>
      </c>
      <c r="P27" s="120"/>
      <c r="Q27" s="26">
        <f t="shared" si="2"/>
        <v>51</v>
      </c>
    </row>
    <row r="28" spans="1:17" s="13" customFormat="1" x14ac:dyDescent="0.25">
      <c r="A28" s="119" t="str">
        <f>'2.1'!A28</f>
        <v>MB207614</v>
      </c>
      <c r="B28" s="123" t="str">
        <f>'2.1'!B28</f>
        <v>AKSHAY H S</v>
      </c>
      <c r="C28" s="119" t="str">
        <f>'2.1'!C28</f>
        <v>A</v>
      </c>
      <c r="D28" s="190">
        <v>4.5</v>
      </c>
      <c r="E28" s="192">
        <v>5</v>
      </c>
      <c r="F28" s="192">
        <v>3</v>
      </c>
      <c r="G28" s="192">
        <v>5</v>
      </c>
      <c r="H28" s="192">
        <v>5</v>
      </c>
      <c r="I28" s="192"/>
      <c r="J28" s="192"/>
      <c r="K28" s="192">
        <v>9</v>
      </c>
      <c r="L28" s="192">
        <v>6</v>
      </c>
      <c r="M28" s="192">
        <v>10</v>
      </c>
      <c r="N28" s="192"/>
      <c r="O28" s="192">
        <v>15</v>
      </c>
      <c r="P28" s="120"/>
      <c r="Q28" s="26">
        <f t="shared" si="2"/>
        <v>62.5</v>
      </c>
    </row>
    <row r="29" spans="1:17" s="13" customFormat="1" x14ac:dyDescent="0.25">
      <c r="A29" s="119" t="str">
        <f>'2.1'!A29</f>
        <v>MB207615</v>
      </c>
      <c r="B29" s="123" t="str">
        <f>'2.1'!B29</f>
        <v>AKSHAY.G.S</v>
      </c>
      <c r="C29" s="119" t="str">
        <f>'2.1'!C29</f>
        <v>A</v>
      </c>
      <c r="D29" s="190"/>
      <c r="E29" s="192">
        <v>1</v>
      </c>
      <c r="F29" s="192">
        <v>0</v>
      </c>
      <c r="G29" s="192"/>
      <c r="H29" s="192">
        <v>1</v>
      </c>
      <c r="I29" s="192">
        <v>4</v>
      </c>
      <c r="J29" s="192"/>
      <c r="K29" s="192">
        <v>10</v>
      </c>
      <c r="L29" s="192"/>
      <c r="M29" s="192">
        <v>6</v>
      </c>
      <c r="N29" s="192"/>
      <c r="O29" s="192"/>
      <c r="P29" s="120"/>
      <c r="Q29" s="26">
        <f t="shared" si="2"/>
        <v>22</v>
      </c>
    </row>
    <row r="30" spans="1:17" s="13" customFormat="1" x14ac:dyDescent="0.25">
      <c r="A30" s="119" t="str">
        <f>'2.1'!A30</f>
        <v>MB207616</v>
      </c>
      <c r="B30" s="123" t="str">
        <f>'2.1'!B30</f>
        <v>AMOGHA HEGDE</v>
      </c>
      <c r="C30" s="119" t="str">
        <f>'2.1'!C30</f>
        <v>C</v>
      </c>
      <c r="D30" s="190">
        <v>5</v>
      </c>
      <c r="E30" s="192">
        <v>5</v>
      </c>
      <c r="F30" s="192">
        <v>4</v>
      </c>
      <c r="G30" s="192"/>
      <c r="H30" s="192">
        <v>4</v>
      </c>
      <c r="I30" s="192">
        <v>4</v>
      </c>
      <c r="J30" s="192"/>
      <c r="K30" s="192"/>
      <c r="L30" s="192">
        <v>6</v>
      </c>
      <c r="M30" s="192">
        <v>7</v>
      </c>
      <c r="N30" s="192">
        <v>8</v>
      </c>
      <c r="O30" s="192">
        <v>15</v>
      </c>
      <c r="P30" s="120"/>
      <c r="Q30" s="26">
        <f t="shared" si="2"/>
        <v>58</v>
      </c>
    </row>
    <row r="31" spans="1:17" s="13" customFormat="1" x14ac:dyDescent="0.25">
      <c r="A31" s="119" t="str">
        <f>'2.1'!A31</f>
        <v>MB207617</v>
      </c>
      <c r="B31" s="123" t="str">
        <f>'2.1'!B31</f>
        <v>AMULYA H R</v>
      </c>
      <c r="C31" s="119" t="str">
        <f>'2.1'!C31</f>
        <v>A</v>
      </c>
      <c r="D31" s="190"/>
      <c r="E31" s="192">
        <v>4</v>
      </c>
      <c r="F31" s="192">
        <v>3</v>
      </c>
      <c r="G31" s="192">
        <v>5</v>
      </c>
      <c r="H31" s="192">
        <v>5</v>
      </c>
      <c r="I31" s="192">
        <v>3</v>
      </c>
      <c r="J31" s="192"/>
      <c r="K31" s="192"/>
      <c r="L31" s="192">
        <v>4</v>
      </c>
      <c r="M31" s="192">
        <v>8</v>
      </c>
      <c r="N31" s="192">
        <v>9</v>
      </c>
      <c r="O31" s="192">
        <v>13</v>
      </c>
      <c r="P31" s="120"/>
      <c r="Q31" s="26">
        <f t="shared" si="2"/>
        <v>54</v>
      </c>
    </row>
    <row r="32" spans="1:17" s="13" customFormat="1" x14ac:dyDescent="0.25">
      <c r="A32" s="119" t="str">
        <f>'2.1'!A32</f>
        <v>MB207618</v>
      </c>
      <c r="B32" s="123" t="str">
        <f>'2.1'!B32</f>
        <v>ANAGHA HEGDE</v>
      </c>
      <c r="C32" s="119" t="str">
        <f>'2.1'!C32</f>
        <v>C</v>
      </c>
      <c r="D32" s="190">
        <v>4</v>
      </c>
      <c r="E32" s="192">
        <v>4</v>
      </c>
      <c r="F32" s="192">
        <v>4</v>
      </c>
      <c r="G32" s="192"/>
      <c r="H32" s="192">
        <v>5</v>
      </c>
      <c r="I32" s="192">
        <v>5</v>
      </c>
      <c r="J32" s="192"/>
      <c r="K32" s="192"/>
      <c r="L32" s="192">
        <v>6</v>
      </c>
      <c r="M32" s="192">
        <v>8</v>
      </c>
      <c r="N32" s="192">
        <v>8</v>
      </c>
      <c r="O32" s="192">
        <v>15</v>
      </c>
      <c r="P32" s="120"/>
      <c r="Q32" s="26">
        <f t="shared" si="2"/>
        <v>59</v>
      </c>
    </row>
    <row r="33" spans="1:17" s="13" customFormat="1" x14ac:dyDescent="0.25">
      <c r="A33" s="119" t="str">
        <f>'2.1'!A33</f>
        <v>MB207619</v>
      </c>
      <c r="B33" s="123" t="str">
        <f>'2.1'!B33</f>
        <v>ANANYA .C. SHIEH</v>
      </c>
      <c r="C33" s="119" t="str">
        <f>'2.1'!C33</f>
        <v>A</v>
      </c>
      <c r="D33" s="190"/>
      <c r="E33" s="192">
        <v>5</v>
      </c>
      <c r="F33" s="192">
        <v>3</v>
      </c>
      <c r="G33" s="192">
        <v>4</v>
      </c>
      <c r="H33" s="192">
        <v>3</v>
      </c>
      <c r="I33" s="192">
        <v>4</v>
      </c>
      <c r="J33" s="192"/>
      <c r="K33" s="192"/>
      <c r="L33" s="192">
        <v>6</v>
      </c>
      <c r="M33" s="192">
        <v>10</v>
      </c>
      <c r="N33" s="192">
        <v>10</v>
      </c>
      <c r="O33" s="192">
        <v>15</v>
      </c>
      <c r="P33" s="120"/>
      <c r="Q33" s="26">
        <f t="shared" si="2"/>
        <v>60</v>
      </c>
    </row>
    <row r="34" spans="1:17" s="13" customFormat="1" x14ac:dyDescent="0.25">
      <c r="A34" s="119" t="str">
        <f>'2.1'!A34</f>
        <v>MB207620</v>
      </c>
      <c r="B34" s="123" t="str">
        <f>'2.1'!B34</f>
        <v>ANOOP BHARGAV M</v>
      </c>
      <c r="C34" s="119" t="str">
        <f>'2.1'!C34</f>
        <v>C</v>
      </c>
      <c r="D34" s="190">
        <v>5</v>
      </c>
      <c r="E34" s="192">
        <v>2</v>
      </c>
      <c r="F34" s="192"/>
      <c r="G34" s="192"/>
      <c r="H34" s="192"/>
      <c r="I34" s="192"/>
      <c r="J34" s="192"/>
      <c r="K34" s="192"/>
      <c r="L34" s="192">
        <v>10</v>
      </c>
      <c r="M34" s="192"/>
      <c r="N34" s="192">
        <v>10</v>
      </c>
      <c r="O34" s="192">
        <v>9</v>
      </c>
      <c r="P34" s="120"/>
      <c r="Q34" s="26">
        <f t="shared" si="2"/>
        <v>36</v>
      </c>
    </row>
    <row r="35" spans="1:17" s="13" customFormat="1" x14ac:dyDescent="0.25">
      <c r="A35" s="119" t="str">
        <f>'2.1'!A35</f>
        <v>MB207621</v>
      </c>
      <c r="B35" s="123" t="str">
        <f>'2.1'!B35</f>
        <v>ANUSHA RAGHAVENDRA HEGDE</v>
      </c>
      <c r="C35" s="119" t="str">
        <f>'2.1'!C35</f>
        <v>B</v>
      </c>
      <c r="D35" s="190"/>
      <c r="E35" s="192">
        <v>5</v>
      </c>
      <c r="F35" s="192">
        <v>4</v>
      </c>
      <c r="G35" s="192">
        <v>4</v>
      </c>
      <c r="H35" s="192">
        <v>5</v>
      </c>
      <c r="I35" s="192">
        <v>2</v>
      </c>
      <c r="J35" s="192"/>
      <c r="K35" s="192"/>
      <c r="L35" s="192">
        <v>9</v>
      </c>
      <c r="M35" s="192">
        <v>9</v>
      </c>
      <c r="N35" s="192">
        <v>8</v>
      </c>
      <c r="O35" s="192">
        <v>15</v>
      </c>
      <c r="P35" s="120"/>
      <c r="Q35" s="26">
        <f t="shared" si="2"/>
        <v>61</v>
      </c>
    </row>
    <row r="36" spans="1:17" s="13" customFormat="1" x14ac:dyDescent="0.25">
      <c r="A36" s="181" t="str">
        <f>'2.1'!A36</f>
        <v>MB207622</v>
      </c>
      <c r="B36" s="182" t="str">
        <f>'2.1'!B36</f>
        <v>APEKSHA P</v>
      </c>
      <c r="C36" s="181" t="str">
        <f>'2.1'!C36</f>
        <v>A</v>
      </c>
      <c r="D36" s="19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4"/>
      <c r="Q36" s="185">
        <f t="shared" si="2"/>
        <v>0</v>
      </c>
    </row>
    <row r="37" spans="1:17" s="13" customFormat="1" x14ac:dyDescent="0.25">
      <c r="A37" s="119" t="str">
        <f>'2.1'!A37</f>
        <v>MB207623</v>
      </c>
      <c r="B37" s="123" t="str">
        <f>'2.1'!B37</f>
        <v>APOORVA M</v>
      </c>
      <c r="C37" s="119" t="str">
        <f>'2.1'!C37</f>
        <v>C</v>
      </c>
      <c r="D37" s="190">
        <v>3</v>
      </c>
      <c r="E37" s="192">
        <v>5</v>
      </c>
      <c r="F37" s="192">
        <v>4</v>
      </c>
      <c r="G37" s="192"/>
      <c r="H37" s="192">
        <v>5</v>
      </c>
      <c r="I37" s="192">
        <v>5</v>
      </c>
      <c r="J37" s="192"/>
      <c r="K37" s="192">
        <v>9</v>
      </c>
      <c r="L37" s="192">
        <v>6</v>
      </c>
      <c r="M37" s="192">
        <v>8</v>
      </c>
      <c r="N37" s="192"/>
      <c r="O37" s="192"/>
      <c r="P37" s="120"/>
      <c r="Q37" s="26">
        <f t="shared" si="2"/>
        <v>45</v>
      </c>
    </row>
    <row r="38" spans="1:17" s="13" customFormat="1" x14ac:dyDescent="0.25">
      <c r="A38" s="119" t="str">
        <f>'2.1'!A38</f>
        <v>MB207624</v>
      </c>
      <c r="B38" s="123" t="str">
        <f>'2.1'!B38</f>
        <v>APOORVA RAGHU RAO</v>
      </c>
      <c r="C38" s="119" t="str">
        <f>'2.1'!C38</f>
        <v>B</v>
      </c>
      <c r="D38" s="190"/>
      <c r="E38" s="192">
        <v>4</v>
      </c>
      <c r="F38" s="192">
        <v>4</v>
      </c>
      <c r="G38" s="192">
        <v>2</v>
      </c>
      <c r="H38" s="192">
        <v>4</v>
      </c>
      <c r="I38" s="192">
        <v>5</v>
      </c>
      <c r="J38" s="192"/>
      <c r="K38" s="192"/>
      <c r="L38" s="192">
        <v>8</v>
      </c>
      <c r="M38" s="192">
        <v>8</v>
      </c>
      <c r="N38" s="192">
        <v>8</v>
      </c>
      <c r="O38" s="192">
        <v>15</v>
      </c>
      <c r="P38" s="120"/>
      <c r="Q38" s="26">
        <f t="shared" si="2"/>
        <v>58</v>
      </c>
    </row>
    <row r="39" spans="1:17" s="13" customFormat="1" x14ac:dyDescent="0.25">
      <c r="A39" s="119" t="str">
        <f>'2.1'!A39</f>
        <v>MB207625</v>
      </c>
      <c r="B39" s="123" t="str">
        <f>'2.1'!B39</f>
        <v>APOORVA SUNIL PATIL</v>
      </c>
      <c r="C39" s="119" t="str">
        <f>'2.1'!C39</f>
        <v>A</v>
      </c>
      <c r="D39" s="190">
        <v>4</v>
      </c>
      <c r="E39" s="192">
        <v>5</v>
      </c>
      <c r="F39" s="192">
        <v>3</v>
      </c>
      <c r="G39" s="192"/>
      <c r="H39" s="192">
        <v>5</v>
      </c>
      <c r="I39" s="192">
        <v>4</v>
      </c>
      <c r="J39" s="192"/>
      <c r="K39" s="192"/>
      <c r="L39" s="192">
        <v>6</v>
      </c>
      <c r="M39" s="192">
        <v>10</v>
      </c>
      <c r="N39" s="192">
        <v>10</v>
      </c>
      <c r="O39" s="192">
        <v>15</v>
      </c>
      <c r="P39" s="120"/>
      <c r="Q39" s="26">
        <f t="shared" si="2"/>
        <v>62</v>
      </c>
    </row>
    <row r="40" spans="1:17" s="13" customFormat="1" x14ac:dyDescent="0.25">
      <c r="A40" s="119" t="str">
        <f>'2.1'!A40</f>
        <v>MB207626</v>
      </c>
      <c r="B40" s="123" t="str">
        <f>'2.1'!B40</f>
        <v>ARVIND RAJ V</v>
      </c>
      <c r="C40" s="119" t="str">
        <f>'2.1'!C40</f>
        <v>B</v>
      </c>
      <c r="D40" s="190">
        <v>3</v>
      </c>
      <c r="E40" s="192">
        <v>4</v>
      </c>
      <c r="F40" s="192">
        <v>3</v>
      </c>
      <c r="G40" s="192"/>
      <c r="H40" s="192">
        <v>5</v>
      </c>
      <c r="I40" s="192">
        <v>5</v>
      </c>
      <c r="J40" s="192"/>
      <c r="K40" s="192"/>
      <c r="L40" s="192">
        <v>8</v>
      </c>
      <c r="M40" s="192">
        <v>7</v>
      </c>
      <c r="N40" s="192">
        <v>7</v>
      </c>
      <c r="O40" s="192">
        <v>14</v>
      </c>
      <c r="P40" s="120"/>
      <c r="Q40" s="26">
        <f t="shared" si="2"/>
        <v>56</v>
      </c>
    </row>
    <row r="41" spans="1:17" s="13" customFormat="1" x14ac:dyDescent="0.25">
      <c r="A41" s="119" t="str">
        <f>'2.1'!A41</f>
        <v>MB207627</v>
      </c>
      <c r="B41" s="123" t="str">
        <f>'2.1'!B41</f>
        <v>ASHADEEP M HEGDE</v>
      </c>
      <c r="C41" s="119" t="str">
        <f>'2.1'!C41</f>
        <v>A</v>
      </c>
      <c r="D41" s="190">
        <v>3</v>
      </c>
      <c r="E41" s="192"/>
      <c r="F41" s="192">
        <v>5</v>
      </c>
      <c r="G41" s="192">
        <v>3</v>
      </c>
      <c r="H41" s="192">
        <v>5</v>
      </c>
      <c r="I41" s="192">
        <v>2</v>
      </c>
      <c r="J41" s="192"/>
      <c r="K41" s="192"/>
      <c r="L41" s="192">
        <v>6</v>
      </c>
      <c r="M41" s="192">
        <v>6</v>
      </c>
      <c r="N41" s="192">
        <v>10</v>
      </c>
      <c r="O41" s="192">
        <v>15</v>
      </c>
      <c r="P41" s="120"/>
      <c r="Q41" s="26">
        <f t="shared" si="2"/>
        <v>55</v>
      </c>
    </row>
    <row r="42" spans="1:17" s="13" customFormat="1" x14ac:dyDescent="0.25">
      <c r="A42" s="119" t="str">
        <f>'2.1'!A42</f>
        <v>MB207628</v>
      </c>
      <c r="B42" s="123" t="str">
        <f>'2.1'!B42</f>
        <v>BHARATH.C</v>
      </c>
      <c r="C42" s="119" t="str">
        <f>'2.1'!C42</f>
        <v>B</v>
      </c>
      <c r="D42" s="190">
        <v>3</v>
      </c>
      <c r="E42" s="192">
        <v>5</v>
      </c>
      <c r="F42" s="192">
        <v>4</v>
      </c>
      <c r="G42" s="192"/>
      <c r="H42" s="192">
        <v>1</v>
      </c>
      <c r="I42" s="192">
        <v>2</v>
      </c>
      <c r="J42" s="192"/>
      <c r="K42" s="192">
        <v>7</v>
      </c>
      <c r="L42" s="192">
        <v>7</v>
      </c>
      <c r="M42" s="192"/>
      <c r="N42" s="192">
        <v>7</v>
      </c>
      <c r="O42" s="192">
        <v>15</v>
      </c>
      <c r="P42" s="120"/>
      <c r="Q42" s="26">
        <f t="shared" si="2"/>
        <v>51</v>
      </c>
    </row>
    <row r="43" spans="1:17" s="13" customFormat="1" x14ac:dyDescent="0.25">
      <c r="A43" s="119" t="str">
        <f>'2.1'!A43</f>
        <v>MB207629</v>
      </c>
      <c r="B43" s="123" t="str">
        <f>'2.1'!B43</f>
        <v>BHAVANI VISHWAKARMA</v>
      </c>
      <c r="C43" s="119" t="str">
        <f>'2.1'!C43</f>
        <v>A</v>
      </c>
      <c r="D43" s="190"/>
      <c r="E43" s="192">
        <v>3</v>
      </c>
      <c r="F43" s="192">
        <v>3</v>
      </c>
      <c r="G43" s="192"/>
      <c r="H43" s="192">
        <v>3</v>
      </c>
      <c r="I43" s="192">
        <v>4</v>
      </c>
      <c r="J43" s="192"/>
      <c r="K43" s="192"/>
      <c r="L43" s="192">
        <v>5</v>
      </c>
      <c r="M43" s="192">
        <v>8</v>
      </c>
      <c r="N43" s="192">
        <v>10</v>
      </c>
      <c r="O43" s="192">
        <v>15</v>
      </c>
      <c r="P43" s="120"/>
      <c r="Q43" s="26">
        <f t="shared" si="2"/>
        <v>51</v>
      </c>
    </row>
    <row r="44" spans="1:17" s="13" customFormat="1" x14ac:dyDescent="0.25">
      <c r="A44" s="119" t="str">
        <f>'2.1'!A44</f>
        <v>MB207630</v>
      </c>
      <c r="B44" s="123" t="str">
        <f>'2.1'!B44</f>
        <v>C. PRASANTH KUMAR</v>
      </c>
      <c r="C44" s="119" t="str">
        <f>'2.1'!C44</f>
        <v>A</v>
      </c>
      <c r="D44" s="190">
        <v>4</v>
      </c>
      <c r="E44" s="192"/>
      <c r="F44" s="192">
        <v>2</v>
      </c>
      <c r="G44" s="192">
        <v>4</v>
      </c>
      <c r="H44" s="192">
        <v>5</v>
      </c>
      <c r="I44" s="192">
        <v>3</v>
      </c>
      <c r="J44" s="192"/>
      <c r="K44" s="192">
        <v>9</v>
      </c>
      <c r="L44" s="192"/>
      <c r="M44" s="192">
        <v>8</v>
      </c>
      <c r="N44" s="192">
        <v>10</v>
      </c>
      <c r="O44" s="192">
        <v>15</v>
      </c>
      <c r="P44" s="120"/>
      <c r="Q44" s="26">
        <f t="shared" si="2"/>
        <v>60</v>
      </c>
    </row>
    <row r="45" spans="1:17" s="13" customFormat="1" x14ac:dyDescent="0.25">
      <c r="A45" s="119" t="str">
        <f>'2.1'!A45</f>
        <v>MB207631</v>
      </c>
      <c r="B45" s="123" t="str">
        <f>'2.1'!B45</f>
        <v>C.PRANATHI</v>
      </c>
      <c r="C45" s="119" t="str">
        <f>'2.1'!C45</f>
        <v>C</v>
      </c>
      <c r="D45" s="190"/>
      <c r="E45" s="192">
        <v>4</v>
      </c>
      <c r="F45" s="192">
        <v>3</v>
      </c>
      <c r="G45" s="192">
        <v>5</v>
      </c>
      <c r="H45" s="192">
        <v>5</v>
      </c>
      <c r="I45" s="192">
        <v>5</v>
      </c>
      <c r="J45" s="192"/>
      <c r="K45" s="192">
        <v>9</v>
      </c>
      <c r="L45" s="192"/>
      <c r="M45" s="192">
        <v>9</v>
      </c>
      <c r="N45" s="192">
        <v>10</v>
      </c>
      <c r="O45" s="192">
        <v>15</v>
      </c>
      <c r="P45" s="120"/>
      <c r="Q45" s="26">
        <f t="shared" si="2"/>
        <v>65</v>
      </c>
    </row>
    <row r="46" spans="1:17" s="13" customFormat="1" x14ac:dyDescent="0.25">
      <c r="A46" s="119" t="str">
        <f>'2.1'!A46</f>
        <v>MB207632</v>
      </c>
      <c r="B46" s="123" t="str">
        <f>'2.1'!B46</f>
        <v>CAROL SWETHA NORONHA</v>
      </c>
      <c r="C46" s="119" t="str">
        <f>'2.1'!C46</f>
        <v>A</v>
      </c>
      <c r="D46" s="190"/>
      <c r="E46" s="192">
        <v>3</v>
      </c>
      <c r="F46" s="192">
        <v>4</v>
      </c>
      <c r="G46" s="192">
        <v>5</v>
      </c>
      <c r="H46" s="192">
        <v>5</v>
      </c>
      <c r="I46" s="192">
        <v>4</v>
      </c>
      <c r="J46" s="192"/>
      <c r="K46" s="192">
        <v>9</v>
      </c>
      <c r="L46" s="192"/>
      <c r="M46" s="192">
        <v>8</v>
      </c>
      <c r="N46" s="192">
        <v>8</v>
      </c>
      <c r="O46" s="192">
        <v>15</v>
      </c>
      <c r="P46" s="120"/>
      <c r="Q46" s="26">
        <f t="shared" si="2"/>
        <v>61</v>
      </c>
    </row>
    <row r="47" spans="1:17" s="13" customFormat="1" x14ac:dyDescent="0.25">
      <c r="A47" s="119" t="str">
        <f>'2.1'!A47</f>
        <v>MB207633</v>
      </c>
      <c r="B47" s="123" t="str">
        <f>'2.1'!B47</f>
        <v>CHAITHANYA BK</v>
      </c>
      <c r="C47" s="119" t="str">
        <f>'2.1'!C47</f>
        <v>C</v>
      </c>
      <c r="D47" s="190">
        <v>4</v>
      </c>
      <c r="E47" s="192">
        <v>4</v>
      </c>
      <c r="F47" s="192">
        <v>3</v>
      </c>
      <c r="G47" s="192"/>
      <c r="H47" s="192">
        <v>4</v>
      </c>
      <c r="I47" s="192">
        <v>3</v>
      </c>
      <c r="J47" s="192"/>
      <c r="K47" s="192">
        <v>10</v>
      </c>
      <c r="L47" s="192"/>
      <c r="M47" s="192">
        <v>10</v>
      </c>
      <c r="N47" s="192">
        <v>8</v>
      </c>
      <c r="O47" s="192">
        <v>15</v>
      </c>
      <c r="P47" s="120"/>
      <c r="Q47" s="26">
        <f t="shared" si="2"/>
        <v>61</v>
      </c>
    </row>
    <row r="48" spans="1:17" s="13" customFormat="1" x14ac:dyDescent="0.25">
      <c r="A48" s="119" t="str">
        <f>'2.1'!A48</f>
        <v>MB207634</v>
      </c>
      <c r="B48" s="123" t="str">
        <f>'2.1'!B48</f>
        <v>CHAKRAVARTHY BM</v>
      </c>
      <c r="C48" s="119" t="str">
        <f>'2.1'!C48</f>
        <v>C</v>
      </c>
      <c r="D48" s="190">
        <v>2</v>
      </c>
      <c r="E48" s="192">
        <v>4</v>
      </c>
      <c r="F48" s="192"/>
      <c r="G48" s="192">
        <v>5</v>
      </c>
      <c r="H48" s="192">
        <v>4</v>
      </c>
      <c r="I48" s="192">
        <v>4</v>
      </c>
      <c r="J48" s="192"/>
      <c r="K48" s="192">
        <v>9</v>
      </c>
      <c r="L48" s="192">
        <v>6</v>
      </c>
      <c r="M48" s="192">
        <v>7</v>
      </c>
      <c r="N48" s="192"/>
      <c r="O48" s="192">
        <v>15</v>
      </c>
      <c r="P48" s="120"/>
      <c r="Q48" s="26">
        <f t="shared" si="2"/>
        <v>56</v>
      </c>
    </row>
    <row r="49" spans="1:17" s="13" customFormat="1" x14ac:dyDescent="0.25">
      <c r="A49" s="119" t="str">
        <f>'2.1'!A49</f>
        <v>MB207635</v>
      </c>
      <c r="B49" s="123" t="str">
        <f>'2.1'!B49</f>
        <v>CHANDAN N H</v>
      </c>
      <c r="C49" s="119" t="str">
        <f>'2.1'!C49</f>
        <v>A</v>
      </c>
      <c r="D49" s="190">
        <v>3</v>
      </c>
      <c r="E49" s="192">
        <v>5</v>
      </c>
      <c r="F49" s="192">
        <v>3</v>
      </c>
      <c r="G49" s="192"/>
      <c r="H49" s="192">
        <v>5</v>
      </c>
      <c r="I49" s="192">
        <v>5</v>
      </c>
      <c r="J49" s="192"/>
      <c r="K49" s="192"/>
      <c r="L49" s="192">
        <v>6</v>
      </c>
      <c r="M49" s="192">
        <v>10</v>
      </c>
      <c r="N49" s="192">
        <v>10</v>
      </c>
      <c r="O49" s="192">
        <v>15</v>
      </c>
      <c r="P49" s="120"/>
      <c r="Q49" s="26">
        <f t="shared" si="2"/>
        <v>62</v>
      </c>
    </row>
    <row r="50" spans="1:17" s="13" customFormat="1" x14ac:dyDescent="0.25">
      <c r="A50" s="119" t="str">
        <f>'2.1'!A50</f>
        <v>MB207636</v>
      </c>
      <c r="B50" s="123" t="str">
        <f>'2.1'!B50</f>
        <v>CHANDAN S</v>
      </c>
      <c r="C50" s="119" t="str">
        <f>'2.1'!C50</f>
        <v>A</v>
      </c>
      <c r="D50" s="190"/>
      <c r="E50" s="192">
        <v>4</v>
      </c>
      <c r="F50" s="192">
        <v>4</v>
      </c>
      <c r="G50" s="192">
        <v>5</v>
      </c>
      <c r="H50" s="192">
        <v>5</v>
      </c>
      <c r="I50" s="192">
        <v>5</v>
      </c>
      <c r="J50" s="192"/>
      <c r="K50" s="192">
        <v>10</v>
      </c>
      <c r="L50" s="192"/>
      <c r="M50" s="192">
        <v>9</v>
      </c>
      <c r="N50" s="192">
        <v>10</v>
      </c>
      <c r="O50" s="192">
        <v>15</v>
      </c>
      <c r="P50" s="120"/>
      <c r="Q50" s="26">
        <f t="shared" si="2"/>
        <v>67</v>
      </c>
    </row>
    <row r="51" spans="1:17" s="13" customFormat="1" x14ac:dyDescent="0.25">
      <c r="A51" s="119" t="str">
        <f>'2.1'!A51</f>
        <v>MB207637</v>
      </c>
      <c r="B51" s="123" t="str">
        <f>'2.1'!B51</f>
        <v>CHANDANA.T</v>
      </c>
      <c r="C51" s="119" t="str">
        <f>'2.1'!C51</f>
        <v>C</v>
      </c>
      <c r="D51" s="190"/>
      <c r="E51" s="192">
        <v>5</v>
      </c>
      <c r="F51" s="192">
        <v>5</v>
      </c>
      <c r="G51" s="192">
        <v>5</v>
      </c>
      <c r="H51" s="192">
        <v>5</v>
      </c>
      <c r="I51" s="192">
        <v>5</v>
      </c>
      <c r="J51" s="192"/>
      <c r="K51" s="192"/>
      <c r="L51" s="192">
        <v>6</v>
      </c>
      <c r="M51" s="192">
        <v>8</v>
      </c>
      <c r="N51" s="192">
        <v>10</v>
      </c>
      <c r="O51" s="192">
        <v>15</v>
      </c>
      <c r="P51" s="120"/>
      <c r="Q51" s="26">
        <f t="shared" si="2"/>
        <v>64</v>
      </c>
    </row>
    <row r="52" spans="1:17" s="13" customFormat="1" x14ac:dyDescent="0.25">
      <c r="A52" s="119" t="str">
        <f>'2.1'!A52</f>
        <v>MB207638</v>
      </c>
      <c r="B52" s="123" t="str">
        <f>'2.1'!B52</f>
        <v>CHETANA. S</v>
      </c>
      <c r="C52" s="119" t="str">
        <f>'2.1'!C52</f>
        <v>C</v>
      </c>
      <c r="D52" s="190"/>
      <c r="E52" s="192">
        <v>5</v>
      </c>
      <c r="F52" s="192">
        <v>5</v>
      </c>
      <c r="G52" s="192">
        <v>5</v>
      </c>
      <c r="H52" s="192">
        <v>5</v>
      </c>
      <c r="I52" s="192">
        <v>5</v>
      </c>
      <c r="J52" s="192"/>
      <c r="K52" s="192"/>
      <c r="L52" s="192">
        <v>10</v>
      </c>
      <c r="M52" s="192">
        <v>10</v>
      </c>
      <c r="N52" s="192">
        <v>10</v>
      </c>
      <c r="O52" s="192">
        <v>15</v>
      </c>
      <c r="P52" s="120"/>
      <c r="Q52" s="26">
        <f t="shared" si="2"/>
        <v>70</v>
      </c>
    </row>
    <row r="53" spans="1:17" s="13" customFormat="1" x14ac:dyDescent="0.25">
      <c r="A53" s="119" t="str">
        <f>'2.1'!A53</f>
        <v>MB207639</v>
      </c>
      <c r="B53" s="123" t="str">
        <f>'2.1'!B53</f>
        <v>CHETHAN S</v>
      </c>
      <c r="C53" s="119" t="str">
        <f>'2.1'!C53</f>
        <v>C</v>
      </c>
      <c r="D53" s="190">
        <v>4</v>
      </c>
      <c r="E53" s="192">
        <v>4</v>
      </c>
      <c r="F53" s="192">
        <v>4</v>
      </c>
      <c r="G53" s="192"/>
      <c r="H53" s="192">
        <v>5</v>
      </c>
      <c r="I53" s="192">
        <v>5</v>
      </c>
      <c r="J53" s="192"/>
      <c r="K53" s="192">
        <v>9</v>
      </c>
      <c r="L53" s="192"/>
      <c r="M53" s="192">
        <v>8</v>
      </c>
      <c r="N53" s="192">
        <v>8</v>
      </c>
      <c r="O53" s="192">
        <v>15</v>
      </c>
      <c r="P53" s="120"/>
      <c r="Q53" s="26">
        <f t="shared" si="2"/>
        <v>62</v>
      </c>
    </row>
    <row r="54" spans="1:17" s="13" customFormat="1" x14ac:dyDescent="0.25">
      <c r="A54" s="119" t="str">
        <f>'2.1'!A54</f>
        <v>MB207640</v>
      </c>
      <c r="B54" s="123" t="str">
        <f>'2.1'!B54</f>
        <v>CHINMAY HEGDE</v>
      </c>
      <c r="C54" s="119" t="str">
        <f>'2.1'!C54</f>
        <v>C</v>
      </c>
      <c r="D54" s="190">
        <v>2</v>
      </c>
      <c r="E54" s="192">
        <v>4</v>
      </c>
      <c r="F54" s="192">
        <v>4</v>
      </c>
      <c r="G54" s="192"/>
      <c r="H54" s="192">
        <v>5</v>
      </c>
      <c r="I54" s="192">
        <v>4</v>
      </c>
      <c r="J54" s="192"/>
      <c r="K54" s="192"/>
      <c r="L54" s="192">
        <v>6</v>
      </c>
      <c r="M54" s="192">
        <v>9</v>
      </c>
      <c r="N54" s="192">
        <v>10</v>
      </c>
      <c r="O54" s="192">
        <v>15</v>
      </c>
      <c r="P54" s="120"/>
      <c r="Q54" s="26">
        <f t="shared" si="2"/>
        <v>59</v>
      </c>
    </row>
    <row r="55" spans="1:17" s="13" customFormat="1" x14ac:dyDescent="0.25">
      <c r="A55" s="119" t="str">
        <f>'2.1'!A55</f>
        <v>MB207641</v>
      </c>
      <c r="B55" s="123" t="str">
        <f>'2.1'!B55</f>
        <v>DARSHINI G</v>
      </c>
      <c r="C55" s="119" t="str">
        <f>'2.1'!C55</f>
        <v>A</v>
      </c>
      <c r="D55" s="190"/>
      <c r="E55" s="192">
        <v>4</v>
      </c>
      <c r="F55" s="192">
        <v>4</v>
      </c>
      <c r="G55" s="192">
        <v>5</v>
      </c>
      <c r="H55" s="192">
        <v>5</v>
      </c>
      <c r="I55" s="192">
        <v>2</v>
      </c>
      <c r="J55" s="192"/>
      <c r="K55" s="192"/>
      <c r="L55" s="192">
        <v>6</v>
      </c>
      <c r="M55" s="192">
        <v>8</v>
      </c>
      <c r="N55" s="192">
        <v>10</v>
      </c>
      <c r="O55" s="192">
        <v>15</v>
      </c>
      <c r="P55" s="120"/>
      <c r="Q55" s="26">
        <f t="shared" si="2"/>
        <v>59</v>
      </c>
    </row>
    <row r="56" spans="1:17" s="13" customFormat="1" x14ac:dyDescent="0.25">
      <c r="A56" s="119" t="str">
        <f>'2.1'!A56</f>
        <v>MB207642</v>
      </c>
      <c r="B56" s="123" t="str">
        <f>'2.1'!B56</f>
        <v>DEEKSHA BOPAIAH</v>
      </c>
      <c r="C56" s="119" t="str">
        <f>'2.1'!C56</f>
        <v>A</v>
      </c>
      <c r="D56" s="190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20"/>
      <c r="Q56" s="26">
        <f t="shared" si="2"/>
        <v>0</v>
      </c>
    </row>
    <row r="57" spans="1:17" s="13" customFormat="1" x14ac:dyDescent="0.25">
      <c r="A57" s="119" t="str">
        <f>'2.1'!A57</f>
        <v>MB207643</v>
      </c>
      <c r="B57" s="123" t="str">
        <f>'2.1'!B57</f>
        <v>DELSON GLAN D SILVA</v>
      </c>
      <c r="C57" s="119" t="str">
        <f>'2.1'!C57</f>
        <v>A</v>
      </c>
      <c r="D57" s="190">
        <v>0.5</v>
      </c>
      <c r="E57" s="192"/>
      <c r="F57" s="192">
        <v>3</v>
      </c>
      <c r="G57" s="192">
        <v>0</v>
      </c>
      <c r="H57" s="192">
        <v>5</v>
      </c>
      <c r="I57" s="192">
        <v>4</v>
      </c>
      <c r="J57" s="192"/>
      <c r="K57" s="192"/>
      <c r="L57" s="192">
        <v>6</v>
      </c>
      <c r="M57" s="192">
        <v>10</v>
      </c>
      <c r="N57" s="192">
        <v>10</v>
      </c>
      <c r="O57" s="192">
        <v>15</v>
      </c>
      <c r="P57" s="120"/>
      <c r="Q57" s="26">
        <f t="shared" si="2"/>
        <v>53.5</v>
      </c>
    </row>
    <row r="58" spans="1:17" s="13" customFormat="1" x14ac:dyDescent="0.25">
      <c r="A58" s="119" t="str">
        <f>'2.1'!A58</f>
        <v>MB207644</v>
      </c>
      <c r="B58" s="123" t="str">
        <f>'2.1'!B58</f>
        <v>DHANANJAY DURVE</v>
      </c>
      <c r="C58" s="119" t="str">
        <f>'2.1'!C58</f>
        <v>C</v>
      </c>
      <c r="D58" s="190">
        <v>4</v>
      </c>
      <c r="E58" s="192"/>
      <c r="F58" s="192">
        <v>4</v>
      </c>
      <c r="G58" s="192"/>
      <c r="H58" s="192">
        <v>4</v>
      </c>
      <c r="I58" s="192">
        <v>5</v>
      </c>
      <c r="J58" s="192">
        <v>3</v>
      </c>
      <c r="K58" s="192"/>
      <c r="L58" s="192">
        <v>6</v>
      </c>
      <c r="M58" s="192">
        <v>8</v>
      </c>
      <c r="N58" s="192">
        <v>6</v>
      </c>
      <c r="O58" s="192">
        <v>15</v>
      </c>
      <c r="P58" s="120"/>
      <c r="Q58" s="26">
        <f t="shared" si="2"/>
        <v>55</v>
      </c>
    </row>
    <row r="59" spans="1:17" s="13" customFormat="1" x14ac:dyDescent="0.25">
      <c r="A59" s="119" t="str">
        <f>'2.1'!A59</f>
        <v>MB207645</v>
      </c>
      <c r="B59" s="123" t="str">
        <f>'2.1'!B59</f>
        <v>DHANASHRI SUBHASH KABRA</v>
      </c>
      <c r="C59" s="119" t="str">
        <f>'2.1'!C59</f>
        <v>A</v>
      </c>
      <c r="D59" s="190"/>
      <c r="E59" s="192">
        <v>5</v>
      </c>
      <c r="F59" s="192">
        <v>4</v>
      </c>
      <c r="G59" s="192">
        <v>2</v>
      </c>
      <c r="H59" s="192">
        <v>5</v>
      </c>
      <c r="I59" s="192">
        <v>4</v>
      </c>
      <c r="J59" s="192"/>
      <c r="K59" s="192"/>
      <c r="L59" s="192">
        <v>6</v>
      </c>
      <c r="M59" s="192">
        <v>10</v>
      </c>
      <c r="N59" s="192">
        <v>10</v>
      </c>
      <c r="O59" s="192">
        <v>15</v>
      </c>
      <c r="P59" s="120"/>
      <c r="Q59" s="26">
        <f t="shared" si="2"/>
        <v>61</v>
      </c>
    </row>
    <row r="60" spans="1:17" s="13" customFormat="1" x14ac:dyDescent="0.25">
      <c r="A60" s="119" t="str">
        <f>'2.1'!A60</f>
        <v>MB207646</v>
      </c>
      <c r="B60" s="123" t="str">
        <f>'2.1'!B60</f>
        <v>DISHA SANTOSH NAIK</v>
      </c>
      <c r="C60" s="119" t="str">
        <f>'2.1'!C60</f>
        <v>C</v>
      </c>
      <c r="D60" s="190"/>
      <c r="E60" s="192">
        <v>5</v>
      </c>
      <c r="F60" s="192">
        <v>4</v>
      </c>
      <c r="G60" s="192">
        <v>5</v>
      </c>
      <c r="H60" s="192">
        <v>5</v>
      </c>
      <c r="I60" s="192">
        <v>5</v>
      </c>
      <c r="J60" s="192"/>
      <c r="K60" s="192"/>
      <c r="L60" s="192">
        <v>6</v>
      </c>
      <c r="M60" s="192">
        <v>9</v>
      </c>
      <c r="N60" s="192">
        <v>10</v>
      </c>
      <c r="O60" s="192">
        <v>15</v>
      </c>
      <c r="P60" s="120"/>
      <c r="Q60" s="26">
        <f t="shared" si="2"/>
        <v>64</v>
      </c>
    </row>
    <row r="61" spans="1:17" s="13" customFormat="1" x14ac:dyDescent="0.25">
      <c r="A61" s="119" t="str">
        <f>'2.1'!A61</f>
        <v>MB207647</v>
      </c>
      <c r="B61" s="123" t="str">
        <f>'2.1'!B61</f>
        <v>DIVESH</v>
      </c>
      <c r="C61" s="119" t="str">
        <f>'2.1'!C61</f>
        <v>B</v>
      </c>
      <c r="D61" s="190"/>
      <c r="E61" s="192"/>
      <c r="F61" s="192">
        <v>2</v>
      </c>
      <c r="G61" s="192"/>
      <c r="H61" s="192">
        <v>4</v>
      </c>
      <c r="I61" s="192">
        <v>2</v>
      </c>
      <c r="J61" s="192"/>
      <c r="K61" s="192"/>
      <c r="L61" s="192">
        <v>7</v>
      </c>
      <c r="M61" s="192">
        <v>7</v>
      </c>
      <c r="N61" s="192">
        <v>7</v>
      </c>
      <c r="O61" s="192">
        <v>15</v>
      </c>
      <c r="P61" s="120"/>
      <c r="Q61" s="26">
        <f t="shared" si="2"/>
        <v>44</v>
      </c>
    </row>
    <row r="62" spans="1:17" s="13" customFormat="1" x14ac:dyDescent="0.25">
      <c r="A62" s="119" t="str">
        <f>'2.1'!A62</f>
        <v>MB207648</v>
      </c>
      <c r="B62" s="123" t="str">
        <f>'2.1'!B62</f>
        <v>DRINYA K CHANDRAN</v>
      </c>
      <c r="C62" s="119" t="str">
        <f>'2.1'!C62</f>
        <v>A</v>
      </c>
      <c r="D62" s="190">
        <v>4.5</v>
      </c>
      <c r="E62" s="192">
        <v>5</v>
      </c>
      <c r="F62" s="192">
        <v>4</v>
      </c>
      <c r="G62" s="192"/>
      <c r="H62" s="192">
        <v>4.5</v>
      </c>
      <c r="I62" s="192">
        <v>5</v>
      </c>
      <c r="J62" s="192"/>
      <c r="K62" s="192"/>
      <c r="L62" s="192">
        <v>6</v>
      </c>
      <c r="M62" s="192">
        <v>10</v>
      </c>
      <c r="N62" s="192">
        <v>10</v>
      </c>
      <c r="O62" s="192">
        <v>15</v>
      </c>
      <c r="P62" s="120"/>
      <c r="Q62" s="26">
        <f t="shared" si="2"/>
        <v>64</v>
      </c>
    </row>
    <row r="63" spans="1:17" s="13" customFormat="1" x14ac:dyDescent="0.25">
      <c r="A63" s="119" t="str">
        <f>'2.1'!A63</f>
        <v>MB207649</v>
      </c>
      <c r="B63" s="123" t="str">
        <f>'2.1'!B63</f>
        <v>ESHANYA M</v>
      </c>
      <c r="C63" s="119" t="str">
        <f>'2.1'!C63</f>
        <v>A</v>
      </c>
      <c r="D63" s="190">
        <v>5</v>
      </c>
      <c r="E63" s="192">
        <v>2</v>
      </c>
      <c r="F63" s="192"/>
      <c r="G63" s="192"/>
      <c r="H63" s="192">
        <v>5</v>
      </c>
      <c r="I63" s="192">
        <v>5</v>
      </c>
      <c r="J63" s="192">
        <v>4</v>
      </c>
      <c r="K63" s="192">
        <v>9</v>
      </c>
      <c r="L63" s="192"/>
      <c r="M63" s="192">
        <v>8</v>
      </c>
      <c r="N63" s="192">
        <v>10</v>
      </c>
      <c r="O63" s="192">
        <v>15</v>
      </c>
      <c r="P63" s="120"/>
      <c r="Q63" s="26">
        <f t="shared" si="2"/>
        <v>63</v>
      </c>
    </row>
    <row r="64" spans="1:17" s="13" customFormat="1" x14ac:dyDescent="0.25">
      <c r="A64" s="119" t="str">
        <f>'2.1'!A64</f>
        <v>MB207650</v>
      </c>
      <c r="B64" s="123" t="str">
        <f>'2.1'!B64</f>
        <v>ESHWAR DARSHAN.K.M</v>
      </c>
      <c r="C64" s="119" t="str">
        <f>'2.1'!C64</f>
        <v>A</v>
      </c>
      <c r="D64" s="190">
        <v>5</v>
      </c>
      <c r="E64" s="192"/>
      <c r="F64" s="192">
        <v>5</v>
      </c>
      <c r="G64" s="192">
        <v>5</v>
      </c>
      <c r="H64" s="192">
        <v>3</v>
      </c>
      <c r="I64" s="192">
        <v>5</v>
      </c>
      <c r="J64" s="192"/>
      <c r="K64" s="192">
        <v>8</v>
      </c>
      <c r="L64" s="192">
        <v>10</v>
      </c>
      <c r="M64" s="192"/>
      <c r="N64" s="192">
        <v>10</v>
      </c>
      <c r="O64" s="192">
        <v>15</v>
      </c>
      <c r="P64" s="120"/>
      <c r="Q64" s="26">
        <f t="shared" si="2"/>
        <v>66</v>
      </c>
    </row>
    <row r="65" spans="1:17" s="13" customFormat="1" x14ac:dyDescent="0.25">
      <c r="A65" s="119" t="str">
        <f>'2.1'!A65</f>
        <v>MB207651</v>
      </c>
      <c r="B65" s="123" t="str">
        <f>'2.1'!B65</f>
        <v>GAUTHAM M</v>
      </c>
      <c r="C65" s="119" t="str">
        <f>'2.1'!C65</f>
        <v>A</v>
      </c>
      <c r="D65" s="190">
        <v>3</v>
      </c>
      <c r="E65" s="192">
        <v>3</v>
      </c>
      <c r="F65" s="192">
        <v>4</v>
      </c>
      <c r="G65" s="192">
        <v>2</v>
      </c>
      <c r="H65" s="192"/>
      <c r="I65" s="192">
        <v>4</v>
      </c>
      <c r="J65" s="192"/>
      <c r="K65" s="192"/>
      <c r="L65" s="192">
        <v>6</v>
      </c>
      <c r="M65" s="192">
        <v>10</v>
      </c>
      <c r="N65" s="192">
        <v>10</v>
      </c>
      <c r="O65" s="192">
        <v>15</v>
      </c>
      <c r="P65" s="120"/>
      <c r="Q65" s="26">
        <f t="shared" si="2"/>
        <v>57</v>
      </c>
    </row>
    <row r="66" spans="1:17" s="13" customFormat="1" x14ac:dyDescent="0.25">
      <c r="A66" s="119" t="str">
        <f>'2.1'!A66</f>
        <v>MB207652</v>
      </c>
      <c r="B66" s="123" t="str">
        <f>'2.1'!B66</f>
        <v>GOKUL NAYAK</v>
      </c>
      <c r="C66" s="119" t="str">
        <f>'2.1'!C66</f>
        <v>A</v>
      </c>
      <c r="D66" s="190"/>
      <c r="E66" s="192">
        <v>4</v>
      </c>
      <c r="F66" s="192">
        <v>2</v>
      </c>
      <c r="G66" s="192"/>
      <c r="H66" s="192">
        <v>5</v>
      </c>
      <c r="I66" s="192">
        <v>2</v>
      </c>
      <c r="J66" s="192"/>
      <c r="K66" s="192">
        <v>9</v>
      </c>
      <c r="L66" s="192">
        <v>4</v>
      </c>
      <c r="M66" s="192">
        <v>8</v>
      </c>
      <c r="N66" s="192"/>
      <c r="O66" s="192">
        <v>15</v>
      </c>
      <c r="P66" s="120"/>
      <c r="Q66" s="26">
        <f t="shared" si="2"/>
        <v>49</v>
      </c>
    </row>
    <row r="67" spans="1:17" s="13" customFormat="1" x14ac:dyDescent="0.25">
      <c r="A67" s="119" t="str">
        <f>'2.1'!A67</f>
        <v>MB207653</v>
      </c>
      <c r="B67" s="123" t="str">
        <f>'2.1'!B67</f>
        <v>GURU RAGHAVENDRA S</v>
      </c>
      <c r="C67" s="119" t="str">
        <f>'2.1'!C67</f>
        <v>C</v>
      </c>
      <c r="D67" s="190"/>
      <c r="E67" s="192">
        <v>5</v>
      </c>
      <c r="F67" s="192">
        <v>4</v>
      </c>
      <c r="G67" s="192">
        <v>5</v>
      </c>
      <c r="H67" s="192">
        <v>5</v>
      </c>
      <c r="I67" s="192">
        <v>5</v>
      </c>
      <c r="J67" s="192"/>
      <c r="K67" s="192"/>
      <c r="L67" s="192">
        <v>10</v>
      </c>
      <c r="M67" s="192">
        <v>9</v>
      </c>
      <c r="N67" s="192">
        <v>7.5</v>
      </c>
      <c r="O67" s="192">
        <v>15</v>
      </c>
      <c r="P67" s="120"/>
      <c r="Q67" s="26">
        <f t="shared" si="2"/>
        <v>65.5</v>
      </c>
    </row>
    <row r="68" spans="1:17" s="13" customFormat="1" x14ac:dyDescent="0.25">
      <c r="A68" s="119" t="str">
        <f>'2.1'!A68</f>
        <v>MB207654</v>
      </c>
      <c r="B68" s="123" t="str">
        <f>'2.1'!B68</f>
        <v>H R RITHESHA</v>
      </c>
      <c r="C68" s="119" t="str">
        <f>'2.1'!C68</f>
        <v>A</v>
      </c>
      <c r="D68" s="190">
        <v>5</v>
      </c>
      <c r="E68" s="192"/>
      <c r="F68" s="192">
        <v>3</v>
      </c>
      <c r="G68" s="192">
        <v>5</v>
      </c>
      <c r="H68" s="192">
        <v>5</v>
      </c>
      <c r="I68" s="192">
        <v>3</v>
      </c>
      <c r="J68" s="192"/>
      <c r="K68" s="192"/>
      <c r="L68" s="192">
        <v>6</v>
      </c>
      <c r="M68" s="192">
        <v>8</v>
      </c>
      <c r="N68" s="192">
        <v>8</v>
      </c>
      <c r="O68" s="192">
        <v>15</v>
      </c>
      <c r="P68" s="120"/>
      <c r="Q68" s="26">
        <f t="shared" si="2"/>
        <v>58</v>
      </c>
    </row>
    <row r="69" spans="1:17" s="13" customFormat="1" x14ac:dyDescent="0.25">
      <c r="A69" s="119" t="str">
        <f>'2.1'!A69</f>
        <v>MB207655</v>
      </c>
      <c r="B69" s="123" t="str">
        <f>'2.1'!B69</f>
        <v>INDRANEEL DAS</v>
      </c>
      <c r="C69" s="119" t="str">
        <f>'2.1'!C69</f>
        <v>A</v>
      </c>
      <c r="D69" s="190">
        <v>3</v>
      </c>
      <c r="E69" s="192">
        <v>4</v>
      </c>
      <c r="F69" s="192">
        <v>2</v>
      </c>
      <c r="G69" s="192"/>
      <c r="H69" s="192">
        <v>3</v>
      </c>
      <c r="I69" s="192">
        <v>4</v>
      </c>
      <c r="J69" s="192"/>
      <c r="K69" s="192">
        <v>8</v>
      </c>
      <c r="L69" s="192">
        <v>6</v>
      </c>
      <c r="M69" s="192">
        <v>7</v>
      </c>
      <c r="N69" s="192"/>
      <c r="O69" s="192">
        <v>15</v>
      </c>
      <c r="P69" s="120"/>
      <c r="Q69" s="26">
        <f t="shared" si="2"/>
        <v>52</v>
      </c>
    </row>
    <row r="70" spans="1:17" s="13" customFormat="1" x14ac:dyDescent="0.25">
      <c r="A70" s="119" t="str">
        <f>'2.1'!A70</f>
        <v>MB207656</v>
      </c>
      <c r="B70" s="123" t="str">
        <f>'2.1'!B70</f>
        <v>JAGRITY</v>
      </c>
      <c r="C70" s="119" t="str">
        <f>'2.1'!C70</f>
        <v>A</v>
      </c>
      <c r="D70" s="190"/>
      <c r="E70" s="192">
        <v>5</v>
      </c>
      <c r="F70" s="192"/>
      <c r="G70" s="192"/>
      <c r="H70" s="192"/>
      <c r="I70" s="192"/>
      <c r="J70" s="192">
        <v>5</v>
      </c>
      <c r="K70" s="192">
        <v>10</v>
      </c>
      <c r="L70" s="192">
        <v>6</v>
      </c>
      <c r="M70" s="192">
        <v>10</v>
      </c>
      <c r="N70" s="192"/>
      <c r="O70" s="192">
        <v>15</v>
      </c>
      <c r="P70" s="120"/>
      <c r="Q70" s="26">
        <f t="shared" si="2"/>
        <v>51</v>
      </c>
    </row>
    <row r="71" spans="1:17" s="13" customFormat="1" x14ac:dyDescent="0.25">
      <c r="A71" s="119" t="str">
        <f>'2.1'!A71</f>
        <v>MB207657</v>
      </c>
      <c r="B71" s="123" t="str">
        <f>'2.1'!B71</f>
        <v>JANAK KARKERA J</v>
      </c>
      <c r="C71" s="119" t="str">
        <f>'2.1'!C71</f>
        <v>A</v>
      </c>
      <c r="D71" s="190">
        <v>3</v>
      </c>
      <c r="E71" s="192">
        <v>4</v>
      </c>
      <c r="F71" s="192"/>
      <c r="G71" s="192"/>
      <c r="H71" s="192">
        <v>5</v>
      </c>
      <c r="I71" s="192">
        <v>4.5</v>
      </c>
      <c r="J71" s="192"/>
      <c r="K71" s="192">
        <v>8</v>
      </c>
      <c r="L71" s="192">
        <v>6</v>
      </c>
      <c r="M71" s="192">
        <v>8</v>
      </c>
      <c r="N71" s="192"/>
      <c r="O71" s="192">
        <v>15</v>
      </c>
      <c r="P71" s="120"/>
      <c r="Q71" s="26">
        <f t="shared" si="2"/>
        <v>53.5</v>
      </c>
    </row>
    <row r="72" spans="1:17" s="13" customFormat="1" x14ac:dyDescent="0.25">
      <c r="A72" s="119" t="str">
        <f>'2.1'!A72</f>
        <v>MB207658</v>
      </c>
      <c r="B72" s="123" t="str">
        <f>'2.1'!B72</f>
        <v>K KIRTHAN</v>
      </c>
      <c r="C72" s="119" t="str">
        <f>'2.1'!C72</f>
        <v>A</v>
      </c>
      <c r="D72" s="190">
        <v>1</v>
      </c>
      <c r="E72" s="192">
        <v>5</v>
      </c>
      <c r="F72" s="192">
        <v>3</v>
      </c>
      <c r="G72" s="192"/>
      <c r="H72" s="192">
        <v>5</v>
      </c>
      <c r="I72" s="192">
        <v>5</v>
      </c>
      <c r="J72" s="192"/>
      <c r="K72" s="192"/>
      <c r="L72" s="192">
        <v>5</v>
      </c>
      <c r="M72" s="192">
        <v>7</v>
      </c>
      <c r="N72" s="192">
        <v>10</v>
      </c>
      <c r="O72" s="192">
        <v>15</v>
      </c>
      <c r="P72" s="120"/>
      <c r="Q72" s="26">
        <f t="shared" si="2"/>
        <v>56</v>
      </c>
    </row>
    <row r="73" spans="1:17" s="13" customFormat="1" x14ac:dyDescent="0.25">
      <c r="A73" s="119" t="str">
        <f>'2.1'!A73</f>
        <v>MB207659</v>
      </c>
      <c r="B73" s="123" t="str">
        <f>'2.1'!B73</f>
        <v>KARNIKA MRIDUL</v>
      </c>
      <c r="C73" s="119" t="str">
        <f>'2.1'!C73</f>
        <v>A</v>
      </c>
      <c r="D73" s="190"/>
      <c r="E73" s="192">
        <v>1</v>
      </c>
      <c r="F73" s="192">
        <v>3</v>
      </c>
      <c r="G73" s="192">
        <v>2</v>
      </c>
      <c r="H73" s="192">
        <v>3</v>
      </c>
      <c r="I73" s="192">
        <v>4</v>
      </c>
      <c r="J73" s="192"/>
      <c r="K73" s="192">
        <v>9</v>
      </c>
      <c r="L73" s="192"/>
      <c r="M73" s="192">
        <v>10</v>
      </c>
      <c r="N73" s="192">
        <v>10</v>
      </c>
      <c r="O73" s="192">
        <v>15</v>
      </c>
      <c r="P73" s="120"/>
      <c r="Q73" s="26">
        <f t="shared" si="2"/>
        <v>57</v>
      </c>
    </row>
    <row r="74" spans="1:17" s="13" customFormat="1" x14ac:dyDescent="0.25">
      <c r="A74" s="119" t="str">
        <f>'2.1'!A74</f>
        <v>MB207660</v>
      </c>
      <c r="B74" s="123" t="str">
        <f>'2.1'!B74</f>
        <v>KARTHIK.M.S</v>
      </c>
      <c r="C74" s="119" t="str">
        <f>'2.1'!C74</f>
        <v>A</v>
      </c>
      <c r="D74" s="190"/>
      <c r="E74" s="192">
        <v>3</v>
      </c>
      <c r="F74" s="192">
        <v>4</v>
      </c>
      <c r="G74" s="192">
        <v>5</v>
      </c>
      <c r="H74" s="192">
        <v>5</v>
      </c>
      <c r="I74" s="192">
        <v>3</v>
      </c>
      <c r="J74" s="192"/>
      <c r="K74" s="192"/>
      <c r="L74" s="192">
        <v>6</v>
      </c>
      <c r="M74" s="192">
        <v>8</v>
      </c>
      <c r="N74" s="192">
        <v>9</v>
      </c>
      <c r="O74" s="192">
        <v>15</v>
      </c>
      <c r="P74" s="120"/>
      <c r="Q74" s="26">
        <f t="shared" si="2"/>
        <v>58</v>
      </c>
    </row>
    <row r="75" spans="1:17" s="13" customFormat="1" x14ac:dyDescent="0.25">
      <c r="A75" s="119" t="str">
        <f>'2.1'!A75</f>
        <v>MB207661</v>
      </c>
      <c r="B75" s="123" t="str">
        <f>'2.1'!B75</f>
        <v>KARUNA V DIVATE</v>
      </c>
      <c r="C75" s="119" t="str">
        <f>'2.1'!C75</f>
        <v>A</v>
      </c>
      <c r="D75" s="190"/>
      <c r="E75" s="192">
        <v>4.5</v>
      </c>
      <c r="F75" s="192">
        <v>5</v>
      </c>
      <c r="G75" s="192">
        <v>3</v>
      </c>
      <c r="H75" s="192">
        <v>5</v>
      </c>
      <c r="I75" s="192">
        <v>4.5</v>
      </c>
      <c r="J75" s="192"/>
      <c r="K75" s="192"/>
      <c r="L75" s="192">
        <v>6</v>
      </c>
      <c r="M75" s="192">
        <v>10</v>
      </c>
      <c r="N75" s="192">
        <v>10</v>
      </c>
      <c r="O75" s="192">
        <v>15</v>
      </c>
      <c r="P75" s="120"/>
      <c r="Q75" s="26">
        <f t="shared" si="2"/>
        <v>63</v>
      </c>
    </row>
    <row r="76" spans="1:17" s="13" customFormat="1" x14ac:dyDescent="0.25">
      <c r="A76" s="119" t="str">
        <f>'2.1'!A76</f>
        <v>MB207662</v>
      </c>
      <c r="B76" s="123" t="str">
        <f>'2.1'!B76</f>
        <v>KAUSHIK CB</v>
      </c>
      <c r="C76" s="119" t="str">
        <f>'2.1'!C76</f>
        <v>A</v>
      </c>
      <c r="D76" s="190">
        <v>4</v>
      </c>
      <c r="E76" s="192">
        <v>3</v>
      </c>
      <c r="F76" s="192">
        <v>3</v>
      </c>
      <c r="G76" s="192"/>
      <c r="H76" s="192">
        <v>5</v>
      </c>
      <c r="I76" s="192">
        <v>5</v>
      </c>
      <c r="J76" s="192"/>
      <c r="K76" s="192"/>
      <c r="L76" s="192">
        <v>6</v>
      </c>
      <c r="M76" s="192">
        <v>10</v>
      </c>
      <c r="N76" s="192">
        <v>8</v>
      </c>
      <c r="O76" s="192">
        <v>15</v>
      </c>
      <c r="P76" s="120"/>
      <c r="Q76" s="26">
        <f t="shared" si="2"/>
        <v>59</v>
      </c>
    </row>
    <row r="77" spans="1:17" s="13" customFormat="1" x14ac:dyDescent="0.25">
      <c r="A77" s="119" t="str">
        <f>'2.1'!A77</f>
        <v>MB207663</v>
      </c>
      <c r="B77" s="123" t="str">
        <f>'2.1'!B77</f>
        <v>KAVYA GANAPATI HEGDE</v>
      </c>
      <c r="C77" s="119" t="str">
        <f>'2.1'!C77</f>
        <v>A</v>
      </c>
      <c r="D77" s="190"/>
      <c r="E77" s="192">
        <v>4</v>
      </c>
      <c r="F77" s="192">
        <v>9</v>
      </c>
      <c r="G77" s="192">
        <v>3</v>
      </c>
      <c r="H77" s="192">
        <v>5</v>
      </c>
      <c r="I77" s="192">
        <v>3</v>
      </c>
      <c r="J77" s="192"/>
      <c r="K77" s="192"/>
      <c r="L77" s="192">
        <v>6</v>
      </c>
      <c r="M77" s="192">
        <v>8</v>
      </c>
      <c r="N77" s="192">
        <v>8</v>
      </c>
      <c r="O77" s="192">
        <v>15</v>
      </c>
      <c r="P77" s="120"/>
      <c r="Q77" s="26">
        <f t="shared" si="2"/>
        <v>61</v>
      </c>
    </row>
    <row r="78" spans="1:17" s="13" customFormat="1" x14ac:dyDescent="0.25">
      <c r="A78" s="181" t="str">
        <f>'2.1'!A78</f>
        <v>MB207664</v>
      </c>
      <c r="B78" s="182" t="str">
        <f>'2.1'!B78</f>
        <v>KETHA SUSHMITHA MADHULEKHA</v>
      </c>
      <c r="C78" s="181" t="str">
        <f>'2.1'!C78</f>
        <v>A</v>
      </c>
      <c r="D78" s="19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4"/>
      <c r="Q78" s="185">
        <f t="shared" si="2"/>
        <v>0</v>
      </c>
    </row>
    <row r="79" spans="1:17" s="13" customFormat="1" x14ac:dyDescent="0.25">
      <c r="A79" s="119" t="str">
        <f>'2.1'!A79</f>
        <v>MB207665</v>
      </c>
      <c r="B79" s="123" t="str">
        <f>'2.1'!B79</f>
        <v>KOPPOLU SUDARSAN RAHUL</v>
      </c>
      <c r="C79" s="119" t="str">
        <f>'2.1'!C79</f>
        <v>C</v>
      </c>
      <c r="D79" s="190">
        <v>5</v>
      </c>
      <c r="E79" s="192">
        <v>4</v>
      </c>
      <c r="F79" s="192"/>
      <c r="G79" s="192"/>
      <c r="H79" s="192">
        <v>5</v>
      </c>
      <c r="I79" s="192">
        <v>5</v>
      </c>
      <c r="J79" s="192">
        <v>5</v>
      </c>
      <c r="K79" s="192"/>
      <c r="L79" s="192">
        <v>2</v>
      </c>
      <c r="M79" s="192">
        <v>6</v>
      </c>
      <c r="N79" s="192"/>
      <c r="O79" s="192"/>
      <c r="P79" s="120"/>
      <c r="Q79" s="26">
        <f t="shared" si="2"/>
        <v>32</v>
      </c>
    </row>
    <row r="80" spans="1:17" s="13" customFormat="1" x14ac:dyDescent="0.25">
      <c r="A80" s="119" t="str">
        <f>'2.1'!A80</f>
        <v>MB207666</v>
      </c>
      <c r="B80" s="123" t="str">
        <f>'2.1'!B80</f>
        <v>KOUNDINYA.R</v>
      </c>
      <c r="C80" s="119" t="str">
        <f>'2.1'!C80</f>
        <v>B</v>
      </c>
      <c r="D80" s="190">
        <v>4</v>
      </c>
      <c r="E80" s="192">
        <v>4</v>
      </c>
      <c r="F80" s="192">
        <v>4</v>
      </c>
      <c r="G80" s="192">
        <v>4</v>
      </c>
      <c r="H80" s="192"/>
      <c r="I80" s="192">
        <v>5</v>
      </c>
      <c r="J80" s="192"/>
      <c r="K80" s="192">
        <v>8</v>
      </c>
      <c r="L80" s="192"/>
      <c r="M80" s="192">
        <v>7</v>
      </c>
      <c r="N80" s="192">
        <v>7</v>
      </c>
      <c r="O80" s="192">
        <v>15</v>
      </c>
      <c r="P80" s="120"/>
      <c r="Q80" s="26">
        <f t="shared" si="2"/>
        <v>58</v>
      </c>
    </row>
    <row r="81" spans="1:17" s="13" customFormat="1" x14ac:dyDescent="0.25">
      <c r="A81" s="119" t="str">
        <f>'2.1'!A81</f>
        <v>MB207667</v>
      </c>
      <c r="B81" s="123" t="str">
        <f>'2.1'!B81</f>
        <v>KRITIKA SHANTHARAM SHENOY</v>
      </c>
      <c r="C81" s="119" t="str">
        <f>'2.1'!C81</f>
        <v>B</v>
      </c>
      <c r="D81" s="190">
        <v>4</v>
      </c>
      <c r="E81" s="192">
        <v>5</v>
      </c>
      <c r="F81" s="192">
        <v>4</v>
      </c>
      <c r="G81" s="192">
        <v>5</v>
      </c>
      <c r="H81" s="192">
        <v>5</v>
      </c>
      <c r="I81" s="192">
        <v>2</v>
      </c>
      <c r="J81" s="192"/>
      <c r="K81" s="192">
        <v>9</v>
      </c>
      <c r="L81" s="192"/>
      <c r="M81" s="192">
        <v>8</v>
      </c>
      <c r="N81" s="192">
        <v>7</v>
      </c>
      <c r="O81" s="192"/>
      <c r="P81" s="120"/>
      <c r="Q81" s="26">
        <f t="shared" si="2"/>
        <v>49</v>
      </c>
    </row>
    <row r="82" spans="1:17" s="13" customFormat="1" x14ac:dyDescent="0.25">
      <c r="A82" s="119" t="str">
        <f>'2.1'!A82</f>
        <v>MB207668</v>
      </c>
      <c r="B82" s="123" t="str">
        <f>'2.1'!B82</f>
        <v>LIKHITH H K</v>
      </c>
      <c r="C82" s="119" t="str">
        <f>'2.1'!C82</f>
        <v>A</v>
      </c>
      <c r="D82" s="190">
        <v>4</v>
      </c>
      <c r="E82" s="192">
        <v>4</v>
      </c>
      <c r="F82" s="192">
        <v>4</v>
      </c>
      <c r="G82" s="192">
        <v>5</v>
      </c>
      <c r="H82" s="192">
        <v>5</v>
      </c>
      <c r="I82" s="192"/>
      <c r="J82" s="192"/>
      <c r="K82" s="192">
        <v>10</v>
      </c>
      <c r="L82" s="192"/>
      <c r="M82" s="192">
        <v>8</v>
      </c>
      <c r="N82" s="192">
        <v>9</v>
      </c>
      <c r="O82" s="192">
        <v>15</v>
      </c>
      <c r="P82" s="120"/>
      <c r="Q82" s="26">
        <f t="shared" si="2"/>
        <v>64</v>
      </c>
    </row>
    <row r="83" spans="1:17" s="13" customFormat="1" x14ac:dyDescent="0.25">
      <c r="A83" s="119" t="str">
        <f>'2.1'!A83</f>
        <v>MB207669</v>
      </c>
      <c r="B83" s="123" t="str">
        <f>'2.1'!B83</f>
        <v>M JANANI PRIYA</v>
      </c>
      <c r="C83" s="119" t="str">
        <f>'2.1'!C83</f>
        <v>A</v>
      </c>
      <c r="D83" s="190"/>
      <c r="E83" s="192">
        <v>4.5</v>
      </c>
      <c r="F83" s="192">
        <v>4</v>
      </c>
      <c r="G83" s="192">
        <v>5</v>
      </c>
      <c r="H83" s="192">
        <v>5</v>
      </c>
      <c r="I83" s="192">
        <v>5</v>
      </c>
      <c r="J83" s="192"/>
      <c r="K83" s="192">
        <v>9.5</v>
      </c>
      <c r="L83" s="192"/>
      <c r="M83" s="192">
        <v>10</v>
      </c>
      <c r="N83" s="192">
        <v>10</v>
      </c>
      <c r="O83" s="192">
        <v>15</v>
      </c>
      <c r="P83" s="120"/>
      <c r="Q83" s="26">
        <f t="shared" ref="Q83:Q146" si="3">SUM(D83:O83)</f>
        <v>68</v>
      </c>
    </row>
    <row r="84" spans="1:17" s="13" customFormat="1" x14ac:dyDescent="0.25">
      <c r="A84" s="119" t="str">
        <f>'2.1'!A84</f>
        <v>MB207670</v>
      </c>
      <c r="B84" s="123" t="str">
        <f>'2.1'!B84</f>
        <v>MAHESH S</v>
      </c>
      <c r="C84" s="119" t="str">
        <f>'2.1'!C84</f>
        <v>A</v>
      </c>
      <c r="D84" s="190"/>
      <c r="E84" s="192">
        <v>3</v>
      </c>
      <c r="F84" s="192">
        <v>4</v>
      </c>
      <c r="G84" s="192">
        <v>5</v>
      </c>
      <c r="H84" s="192">
        <v>5</v>
      </c>
      <c r="I84" s="192">
        <v>4</v>
      </c>
      <c r="J84" s="192"/>
      <c r="K84" s="192"/>
      <c r="L84" s="192">
        <v>6</v>
      </c>
      <c r="M84" s="192">
        <v>9</v>
      </c>
      <c r="N84" s="192">
        <v>10</v>
      </c>
      <c r="O84" s="192">
        <v>15</v>
      </c>
      <c r="P84" s="120"/>
      <c r="Q84" s="26">
        <f t="shared" si="3"/>
        <v>61</v>
      </c>
    </row>
    <row r="85" spans="1:17" s="13" customFormat="1" x14ac:dyDescent="0.25">
      <c r="A85" s="119" t="str">
        <f>'2.1'!A85</f>
        <v>MB207671</v>
      </c>
      <c r="B85" s="123" t="str">
        <f>'2.1'!B85</f>
        <v>MAHIMA HARISH BHAT</v>
      </c>
      <c r="C85" s="119" t="str">
        <f>'2.1'!C85</f>
        <v>B</v>
      </c>
      <c r="D85" s="190"/>
      <c r="E85" s="192">
        <v>5</v>
      </c>
      <c r="F85" s="192">
        <v>4</v>
      </c>
      <c r="G85" s="192">
        <v>4</v>
      </c>
      <c r="H85" s="192">
        <v>5</v>
      </c>
      <c r="I85" s="192">
        <v>5</v>
      </c>
      <c r="J85" s="192"/>
      <c r="K85" s="192"/>
      <c r="L85" s="192">
        <v>8</v>
      </c>
      <c r="M85" s="192">
        <v>9</v>
      </c>
      <c r="N85" s="192">
        <v>7</v>
      </c>
      <c r="O85" s="192">
        <v>15</v>
      </c>
      <c r="P85" s="120"/>
      <c r="Q85" s="26">
        <f t="shared" si="3"/>
        <v>62</v>
      </c>
    </row>
    <row r="86" spans="1:17" s="13" customFormat="1" x14ac:dyDescent="0.25">
      <c r="A86" s="119" t="str">
        <f>'2.1'!A86</f>
        <v>MB207672</v>
      </c>
      <c r="B86" s="123" t="str">
        <f>'2.1'!B86</f>
        <v>MALENDER S DEYANNAVAR</v>
      </c>
      <c r="C86" s="119" t="str">
        <f>'2.1'!C86</f>
        <v>B</v>
      </c>
      <c r="D86" s="190">
        <v>3</v>
      </c>
      <c r="E86" s="192">
        <v>5</v>
      </c>
      <c r="F86" s="192">
        <v>5</v>
      </c>
      <c r="G86" s="192">
        <v>5</v>
      </c>
      <c r="H86" s="192">
        <v>4</v>
      </c>
      <c r="I86" s="192"/>
      <c r="J86" s="192"/>
      <c r="K86" s="192">
        <v>6</v>
      </c>
      <c r="L86" s="192"/>
      <c r="M86" s="192">
        <v>8</v>
      </c>
      <c r="N86" s="192">
        <v>6</v>
      </c>
      <c r="O86" s="192">
        <v>5</v>
      </c>
      <c r="P86" s="120"/>
      <c r="Q86" s="26">
        <f t="shared" si="3"/>
        <v>47</v>
      </c>
    </row>
    <row r="87" spans="1:17" s="13" customFormat="1" x14ac:dyDescent="0.25">
      <c r="A87" s="119" t="str">
        <f>'2.1'!A87</f>
        <v>MB207673</v>
      </c>
      <c r="B87" s="123" t="str">
        <f>'2.1'!B87</f>
        <v>MANOJ K B</v>
      </c>
      <c r="C87" s="119" t="str">
        <f>'2.1'!C87</f>
        <v>C</v>
      </c>
      <c r="D87" s="190"/>
      <c r="E87" s="192">
        <v>5</v>
      </c>
      <c r="F87" s="192">
        <v>4</v>
      </c>
      <c r="G87" s="192">
        <v>5</v>
      </c>
      <c r="H87" s="192">
        <v>4</v>
      </c>
      <c r="I87" s="192">
        <v>4</v>
      </c>
      <c r="J87" s="192"/>
      <c r="K87" s="192">
        <v>9</v>
      </c>
      <c r="L87" s="192">
        <v>6</v>
      </c>
      <c r="M87" s="192">
        <v>9</v>
      </c>
      <c r="N87" s="192"/>
      <c r="O87" s="192">
        <v>15</v>
      </c>
      <c r="P87" s="120"/>
      <c r="Q87" s="26">
        <f t="shared" si="3"/>
        <v>61</v>
      </c>
    </row>
    <row r="88" spans="1:17" s="13" customFormat="1" x14ac:dyDescent="0.25">
      <c r="A88" s="119" t="str">
        <f>'2.1'!A88</f>
        <v>MB207674</v>
      </c>
      <c r="B88" s="123" t="str">
        <f>'2.1'!B88</f>
        <v>MANOJ.M</v>
      </c>
      <c r="C88" s="119" t="str">
        <f>'2.1'!C88</f>
        <v>B</v>
      </c>
      <c r="D88" s="190">
        <v>3</v>
      </c>
      <c r="E88" s="192">
        <v>5</v>
      </c>
      <c r="F88" s="192"/>
      <c r="G88" s="192"/>
      <c r="H88" s="192">
        <v>5</v>
      </c>
      <c r="I88" s="192">
        <v>5</v>
      </c>
      <c r="J88" s="192"/>
      <c r="K88" s="192"/>
      <c r="L88" s="192">
        <v>8</v>
      </c>
      <c r="M88" s="192">
        <v>7</v>
      </c>
      <c r="N88" s="192">
        <v>7</v>
      </c>
      <c r="O88" s="192">
        <v>15</v>
      </c>
      <c r="P88" s="120"/>
      <c r="Q88" s="26">
        <f t="shared" si="3"/>
        <v>55</v>
      </c>
    </row>
    <row r="89" spans="1:17" s="13" customFormat="1" x14ac:dyDescent="0.25">
      <c r="A89" s="119" t="str">
        <f>'2.1'!A89</f>
        <v>MB207675</v>
      </c>
      <c r="B89" s="123" t="str">
        <f>'2.1'!B89</f>
        <v>MANU KIRAN H K</v>
      </c>
      <c r="C89" s="119" t="str">
        <f>'2.1'!C89</f>
        <v>A</v>
      </c>
      <c r="D89" s="190"/>
      <c r="E89" s="192">
        <v>4</v>
      </c>
      <c r="F89" s="192">
        <v>3</v>
      </c>
      <c r="G89" s="192">
        <v>5</v>
      </c>
      <c r="H89" s="192">
        <v>5</v>
      </c>
      <c r="I89" s="192">
        <v>3</v>
      </c>
      <c r="J89" s="192"/>
      <c r="K89" s="192">
        <v>8</v>
      </c>
      <c r="L89" s="192"/>
      <c r="M89" s="192">
        <v>10</v>
      </c>
      <c r="N89" s="192">
        <v>8</v>
      </c>
      <c r="O89" s="192">
        <v>15</v>
      </c>
      <c r="P89" s="120"/>
      <c r="Q89" s="26">
        <f t="shared" si="3"/>
        <v>61</v>
      </c>
    </row>
    <row r="90" spans="1:17" s="13" customFormat="1" x14ac:dyDescent="0.25">
      <c r="A90" s="119" t="str">
        <f>'2.1'!A90</f>
        <v>MB207676</v>
      </c>
      <c r="B90" s="123" t="str">
        <f>'2.1'!B90</f>
        <v>MAYUR K.S</v>
      </c>
      <c r="C90" s="119" t="str">
        <f>'2.1'!C90</f>
        <v>B</v>
      </c>
      <c r="D90" s="190">
        <v>2</v>
      </c>
      <c r="E90" s="192">
        <v>2</v>
      </c>
      <c r="F90" s="192"/>
      <c r="G90" s="192"/>
      <c r="H90" s="192">
        <v>3</v>
      </c>
      <c r="I90" s="192"/>
      <c r="J90" s="192"/>
      <c r="K90" s="192">
        <v>3</v>
      </c>
      <c r="L90" s="192">
        <v>3</v>
      </c>
      <c r="M90" s="192">
        <v>6</v>
      </c>
      <c r="N90" s="192"/>
      <c r="O90" s="192">
        <v>1</v>
      </c>
      <c r="P90" s="120"/>
      <c r="Q90" s="26">
        <f t="shared" si="3"/>
        <v>20</v>
      </c>
    </row>
    <row r="91" spans="1:17" s="13" customFormat="1" x14ac:dyDescent="0.25">
      <c r="A91" s="119" t="str">
        <f>'2.1'!A91</f>
        <v>MB207677</v>
      </c>
      <c r="B91" s="123" t="str">
        <f>'2.1'!B91</f>
        <v>MEGHANA VINAYAK HEGDE</v>
      </c>
      <c r="C91" s="119" t="str">
        <f>'2.1'!C91</f>
        <v>B</v>
      </c>
      <c r="D91" s="190"/>
      <c r="E91" s="192">
        <v>5</v>
      </c>
      <c r="F91" s="192">
        <v>3</v>
      </c>
      <c r="G91" s="192">
        <v>4</v>
      </c>
      <c r="H91" s="192">
        <v>4</v>
      </c>
      <c r="I91" s="192">
        <v>5</v>
      </c>
      <c r="J91" s="192"/>
      <c r="K91" s="192"/>
      <c r="L91" s="192">
        <v>4</v>
      </c>
      <c r="M91" s="192">
        <v>7</v>
      </c>
      <c r="N91" s="192">
        <v>9</v>
      </c>
      <c r="O91" s="192">
        <v>10</v>
      </c>
      <c r="P91" s="120"/>
      <c r="Q91" s="26">
        <f t="shared" si="3"/>
        <v>51</v>
      </c>
    </row>
    <row r="92" spans="1:17" s="13" customFormat="1" x14ac:dyDescent="0.25">
      <c r="A92" s="119" t="str">
        <f>'2.1'!A92</f>
        <v>MB207678</v>
      </c>
      <c r="B92" s="123" t="str">
        <f>'2.1'!B92</f>
        <v>MISHANA MOTESH DSOUZA</v>
      </c>
      <c r="C92" s="119" t="str">
        <f>'2.1'!C92</f>
        <v>B</v>
      </c>
      <c r="D92" s="190"/>
      <c r="E92" s="192">
        <v>5</v>
      </c>
      <c r="F92" s="192">
        <v>5</v>
      </c>
      <c r="G92" s="192">
        <v>5</v>
      </c>
      <c r="H92" s="192">
        <v>5</v>
      </c>
      <c r="I92" s="192">
        <v>5</v>
      </c>
      <c r="J92" s="192"/>
      <c r="K92" s="192">
        <v>8</v>
      </c>
      <c r="L92" s="192"/>
      <c r="M92" s="192">
        <v>7</v>
      </c>
      <c r="N92" s="192">
        <v>7</v>
      </c>
      <c r="O92" s="192">
        <v>10</v>
      </c>
      <c r="P92" s="120"/>
      <c r="Q92" s="26">
        <f t="shared" si="3"/>
        <v>57</v>
      </c>
    </row>
    <row r="93" spans="1:17" s="13" customFormat="1" x14ac:dyDescent="0.25">
      <c r="A93" s="119" t="str">
        <f>'2.1'!A93</f>
        <v>MB207679</v>
      </c>
      <c r="B93" s="123" t="str">
        <f>'2.1'!B93</f>
        <v>MOHAMADASADIQ MULLA</v>
      </c>
      <c r="C93" s="119" t="str">
        <f>'2.1'!C93</f>
        <v>B</v>
      </c>
      <c r="D93" s="190">
        <v>2</v>
      </c>
      <c r="E93" s="192">
        <v>5</v>
      </c>
      <c r="F93" s="192">
        <v>5</v>
      </c>
      <c r="G93" s="192">
        <v>5</v>
      </c>
      <c r="H93" s="192">
        <v>5</v>
      </c>
      <c r="I93" s="192"/>
      <c r="J93" s="192"/>
      <c r="K93" s="192">
        <v>6</v>
      </c>
      <c r="L93" s="192"/>
      <c r="M93" s="192">
        <v>7</v>
      </c>
      <c r="N93" s="192">
        <v>10</v>
      </c>
      <c r="O93" s="192">
        <v>10</v>
      </c>
      <c r="P93" s="120"/>
      <c r="Q93" s="26">
        <f t="shared" si="3"/>
        <v>55</v>
      </c>
    </row>
    <row r="94" spans="1:17" s="13" customFormat="1" x14ac:dyDescent="0.25">
      <c r="A94" s="119" t="str">
        <f>'2.1'!A94</f>
        <v>MB207680</v>
      </c>
      <c r="B94" s="123" t="str">
        <f>'2.1'!B94</f>
        <v>MOHAMED SAIFUDDIN F</v>
      </c>
      <c r="C94" s="119" t="str">
        <f>'2.1'!C94</f>
        <v>C</v>
      </c>
      <c r="D94" s="190"/>
      <c r="E94" s="192">
        <v>4</v>
      </c>
      <c r="F94" s="192">
        <v>4</v>
      </c>
      <c r="G94" s="192">
        <v>5</v>
      </c>
      <c r="H94" s="192">
        <v>5</v>
      </c>
      <c r="I94" s="192">
        <v>5</v>
      </c>
      <c r="J94" s="192"/>
      <c r="K94" s="192">
        <v>9</v>
      </c>
      <c r="L94" s="192">
        <v>6</v>
      </c>
      <c r="M94" s="192">
        <v>9</v>
      </c>
      <c r="N94" s="192"/>
      <c r="O94" s="192">
        <v>15</v>
      </c>
      <c r="P94" s="120"/>
      <c r="Q94" s="26">
        <f t="shared" si="3"/>
        <v>62</v>
      </c>
    </row>
    <row r="95" spans="1:17" s="13" customFormat="1" ht="21" x14ac:dyDescent="0.25">
      <c r="A95" s="119" t="str">
        <f>'2.1'!A95</f>
        <v>MB207681</v>
      </c>
      <c r="B95" s="123" t="str">
        <f>'2.1'!B95</f>
        <v>MOHAMMED MOHASIN YARNAL</v>
      </c>
      <c r="C95" s="119" t="str">
        <f>'2.1'!C95</f>
        <v>C</v>
      </c>
      <c r="D95" s="190">
        <v>3</v>
      </c>
      <c r="E95" s="192">
        <v>4</v>
      </c>
      <c r="F95" s="192">
        <v>3</v>
      </c>
      <c r="G95" s="192"/>
      <c r="H95" s="192">
        <v>4</v>
      </c>
      <c r="I95" s="192">
        <v>5</v>
      </c>
      <c r="J95" s="192"/>
      <c r="K95" s="192">
        <v>6</v>
      </c>
      <c r="L95" s="192"/>
      <c r="M95" s="192">
        <v>8</v>
      </c>
      <c r="N95" s="192">
        <v>8</v>
      </c>
      <c r="O95" s="192">
        <v>15</v>
      </c>
      <c r="P95" s="121"/>
      <c r="Q95" s="26">
        <f t="shared" si="3"/>
        <v>56</v>
      </c>
    </row>
    <row r="96" spans="1:17" s="13" customFormat="1" x14ac:dyDescent="0.25">
      <c r="A96" s="119" t="str">
        <f>'2.1'!A96</f>
        <v>MB207682</v>
      </c>
      <c r="B96" s="123" t="str">
        <f>'2.1'!B96</f>
        <v>MONISHA M</v>
      </c>
      <c r="C96" s="119" t="str">
        <f>'2.1'!C96</f>
        <v>C</v>
      </c>
      <c r="D96" s="190"/>
      <c r="E96" s="192">
        <v>5</v>
      </c>
      <c r="F96" s="192">
        <v>3</v>
      </c>
      <c r="G96" s="192">
        <v>5</v>
      </c>
      <c r="H96" s="192">
        <v>5</v>
      </c>
      <c r="I96" s="192">
        <v>5</v>
      </c>
      <c r="J96" s="192"/>
      <c r="K96" s="192"/>
      <c r="L96" s="192">
        <v>6</v>
      </c>
      <c r="M96" s="192">
        <v>10</v>
      </c>
      <c r="N96" s="192">
        <v>8</v>
      </c>
      <c r="O96" s="192">
        <v>15</v>
      </c>
      <c r="P96" s="120"/>
      <c r="Q96" s="26">
        <f t="shared" si="3"/>
        <v>62</v>
      </c>
    </row>
    <row r="97" spans="1:17" s="13" customFormat="1" x14ac:dyDescent="0.25">
      <c r="A97" s="119" t="str">
        <f>'2.1'!A97</f>
        <v>MB207683</v>
      </c>
      <c r="B97" s="123" t="str">
        <f>'2.1'!B97</f>
        <v>MRUTYUNJAYA SANGRESAKOPPA</v>
      </c>
      <c r="C97" s="119" t="str">
        <f>'2.1'!C97</f>
        <v>C</v>
      </c>
      <c r="D97" s="190">
        <v>3</v>
      </c>
      <c r="E97" s="192"/>
      <c r="F97" s="192">
        <v>5</v>
      </c>
      <c r="G97" s="192">
        <v>5</v>
      </c>
      <c r="H97" s="192">
        <v>5</v>
      </c>
      <c r="I97" s="192">
        <v>3</v>
      </c>
      <c r="J97" s="192"/>
      <c r="K97" s="192"/>
      <c r="L97" s="192">
        <v>6</v>
      </c>
      <c r="M97" s="192">
        <v>10</v>
      </c>
      <c r="N97" s="192">
        <v>10</v>
      </c>
      <c r="O97" s="192">
        <v>15</v>
      </c>
      <c r="P97" s="120"/>
      <c r="Q97" s="26">
        <f t="shared" si="3"/>
        <v>62</v>
      </c>
    </row>
    <row r="98" spans="1:17" s="13" customFormat="1" x14ac:dyDescent="0.25">
      <c r="A98" s="119" t="str">
        <f>'2.1'!A98</f>
        <v>MB207684</v>
      </c>
      <c r="B98" s="123" t="str">
        <f>'2.1'!B98</f>
        <v>N PRATHIBHA</v>
      </c>
      <c r="C98" s="119" t="str">
        <f>'2.1'!C98</f>
        <v>C</v>
      </c>
      <c r="D98" s="190">
        <v>3</v>
      </c>
      <c r="E98" s="192">
        <v>2</v>
      </c>
      <c r="F98" s="192"/>
      <c r="G98" s="192">
        <v>2</v>
      </c>
      <c r="H98" s="192">
        <v>5</v>
      </c>
      <c r="I98" s="192">
        <v>5</v>
      </c>
      <c r="J98" s="192"/>
      <c r="K98" s="192"/>
      <c r="L98" s="192">
        <v>6</v>
      </c>
      <c r="M98" s="192">
        <v>9</v>
      </c>
      <c r="N98" s="192">
        <v>9.5</v>
      </c>
      <c r="O98" s="192">
        <v>15</v>
      </c>
      <c r="P98" s="120"/>
      <c r="Q98" s="26">
        <f t="shared" si="3"/>
        <v>56.5</v>
      </c>
    </row>
    <row r="99" spans="1:17" s="13" customFormat="1" x14ac:dyDescent="0.25">
      <c r="A99" s="119" t="str">
        <f>'2.1'!A99</f>
        <v>MB207685</v>
      </c>
      <c r="B99" s="123" t="str">
        <f>'2.1'!B99</f>
        <v>NAVANDHAR NIKHIL MANISH</v>
      </c>
      <c r="C99" s="119" t="str">
        <f>'2.1'!C99</f>
        <v>A</v>
      </c>
      <c r="D99" s="190"/>
      <c r="E99" s="192"/>
      <c r="F99" s="192">
        <v>0</v>
      </c>
      <c r="G99" s="192"/>
      <c r="H99" s="192">
        <v>0</v>
      </c>
      <c r="I99" s="192">
        <v>1</v>
      </c>
      <c r="J99" s="192"/>
      <c r="K99" s="192"/>
      <c r="L99" s="192"/>
      <c r="M99" s="192">
        <v>5</v>
      </c>
      <c r="N99" s="192">
        <v>2</v>
      </c>
      <c r="O99" s="192">
        <v>4</v>
      </c>
      <c r="P99" s="120"/>
      <c r="Q99" s="26">
        <f t="shared" si="3"/>
        <v>12</v>
      </c>
    </row>
    <row r="100" spans="1:17" s="13" customFormat="1" x14ac:dyDescent="0.25">
      <c r="A100" s="119" t="str">
        <f>'2.1'!A100</f>
        <v>MB207686</v>
      </c>
      <c r="B100" s="123" t="str">
        <f>'2.1'!B100</f>
        <v>NEHA CHIDAMBAR KULKARNI</v>
      </c>
      <c r="C100" s="119" t="str">
        <f>'2.1'!C100</f>
        <v>B</v>
      </c>
      <c r="D100" s="190">
        <v>3</v>
      </c>
      <c r="E100" s="192">
        <v>4</v>
      </c>
      <c r="F100" s="192">
        <v>5</v>
      </c>
      <c r="G100" s="192">
        <v>5</v>
      </c>
      <c r="H100" s="192">
        <v>5</v>
      </c>
      <c r="I100" s="192"/>
      <c r="J100" s="192"/>
      <c r="K100" s="192">
        <v>8</v>
      </c>
      <c r="L100" s="192">
        <v>7</v>
      </c>
      <c r="M100" s="192"/>
      <c r="N100" s="192">
        <v>7</v>
      </c>
      <c r="O100" s="192">
        <v>11</v>
      </c>
      <c r="P100" s="120"/>
      <c r="Q100" s="26">
        <f t="shared" si="3"/>
        <v>55</v>
      </c>
    </row>
    <row r="101" spans="1:17" s="13" customFormat="1" x14ac:dyDescent="0.25">
      <c r="A101" s="119" t="str">
        <f>'2.1'!A101</f>
        <v>MB207687</v>
      </c>
      <c r="B101" s="123" t="str">
        <f>'2.1'!B101</f>
        <v>NIKHIL S KOTIAN</v>
      </c>
      <c r="C101" s="119" t="str">
        <f>'2.1'!C101</f>
        <v>B</v>
      </c>
      <c r="D101" s="190">
        <v>3</v>
      </c>
      <c r="E101" s="192">
        <v>5</v>
      </c>
      <c r="F101" s="192">
        <v>4</v>
      </c>
      <c r="G101" s="192">
        <v>4</v>
      </c>
      <c r="H101" s="192"/>
      <c r="I101" s="192">
        <v>5</v>
      </c>
      <c r="J101" s="192"/>
      <c r="K101" s="192"/>
      <c r="L101" s="192">
        <v>9</v>
      </c>
      <c r="M101" s="192">
        <v>8</v>
      </c>
      <c r="N101" s="192">
        <v>7</v>
      </c>
      <c r="O101" s="192">
        <v>14</v>
      </c>
      <c r="P101" s="120"/>
      <c r="Q101" s="26">
        <f t="shared" si="3"/>
        <v>59</v>
      </c>
    </row>
    <row r="102" spans="1:17" s="13" customFormat="1" x14ac:dyDescent="0.25">
      <c r="A102" s="119" t="str">
        <f>'2.1'!A102</f>
        <v>MB207688</v>
      </c>
      <c r="B102" s="123" t="str">
        <f>'2.1'!B102</f>
        <v>NIKITA</v>
      </c>
      <c r="C102" s="119" t="str">
        <f>'2.1'!C102</f>
        <v>B</v>
      </c>
      <c r="D102" s="190">
        <v>3</v>
      </c>
      <c r="E102" s="192"/>
      <c r="F102" s="192">
        <v>4</v>
      </c>
      <c r="G102" s="192">
        <v>3</v>
      </c>
      <c r="H102" s="192">
        <v>5</v>
      </c>
      <c r="I102" s="192">
        <v>5</v>
      </c>
      <c r="J102" s="192"/>
      <c r="K102" s="192">
        <v>8</v>
      </c>
      <c r="L102" s="192">
        <v>8</v>
      </c>
      <c r="M102" s="192">
        <v>8</v>
      </c>
      <c r="N102" s="192">
        <v>7</v>
      </c>
      <c r="O102" s="192">
        <v>15</v>
      </c>
      <c r="P102" s="120"/>
      <c r="Q102" s="26">
        <f t="shared" si="3"/>
        <v>66</v>
      </c>
    </row>
    <row r="103" spans="1:17" s="13" customFormat="1" x14ac:dyDescent="0.25">
      <c r="A103" s="119" t="str">
        <f>'2.1'!A103</f>
        <v>MB207689</v>
      </c>
      <c r="B103" s="123" t="str">
        <f>'2.1'!B103</f>
        <v>NIRANJAN M</v>
      </c>
      <c r="C103" s="119" t="str">
        <f>'2.1'!C103</f>
        <v>B</v>
      </c>
      <c r="D103" s="190">
        <v>3</v>
      </c>
      <c r="E103" s="192"/>
      <c r="F103" s="192">
        <v>4</v>
      </c>
      <c r="G103" s="192"/>
      <c r="H103" s="192">
        <v>5</v>
      </c>
      <c r="I103" s="192">
        <v>5</v>
      </c>
      <c r="J103" s="192"/>
      <c r="K103" s="192">
        <v>8</v>
      </c>
      <c r="L103" s="192"/>
      <c r="M103" s="192">
        <v>8</v>
      </c>
      <c r="N103" s="192">
        <v>7</v>
      </c>
      <c r="O103" s="192">
        <v>15</v>
      </c>
      <c r="P103" s="120"/>
      <c r="Q103" s="26">
        <f t="shared" si="3"/>
        <v>55</v>
      </c>
    </row>
    <row r="104" spans="1:17" s="13" customFormat="1" x14ac:dyDescent="0.25">
      <c r="A104" s="119" t="str">
        <f>'2.1'!A104</f>
        <v>MB207690</v>
      </c>
      <c r="B104" s="123" t="str">
        <f>'2.1'!B104</f>
        <v>NISHA T</v>
      </c>
      <c r="C104" s="119" t="str">
        <f>'2.1'!C104</f>
        <v>B</v>
      </c>
      <c r="D104" s="190"/>
      <c r="E104" s="192">
        <v>5</v>
      </c>
      <c r="F104" s="192"/>
      <c r="G104" s="192">
        <v>2</v>
      </c>
      <c r="H104" s="192">
        <v>5</v>
      </c>
      <c r="I104" s="192">
        <v>1</v>
      </c>
      <c r="J104" s="192"/>
      <c r="K104" s="192"/>
      <c r="L104" s="192">
        <v>3</v>
      </c>
      <c r="M104" s="192">
        <v>8</v>
      </c>
      <c r="N104" s="192">
        <v>9</v>
      </c>
      <c r="O104" s="192">
        <v>14</v>
      </c>
      <c r="P104" s="120"/>
      <c r="Q104" s="26">
        <f t="shared" si="3"/>
        <v>47</v>
      </c>
    </row>
    <row r="105" spans="1:17" s="13" customFormat="1" x14ac:dyDescent="0.25">
      <c r="A105" s="119" t="str">
        <f>'2.1'!A105</f>
        <v>MB207691</v>
      </c>
      <c r="B105" s="123" t="str">
        <f>'2.1'!B105</f>
        <v>NISHANT KUMAR SHARMA</v>
      </c>
      <c r="C105" s="119" t="str">
        <f>'2.1'!C105</f>
        <v>A</v>
      </c>
      <c r="D105" s="190"/>
      <c r="E105" s="192">
        <v>4</v>
      </c>
      <c r="F105" s="192">
        <v>3</v>
      </c>
      <c r="G105" s="192"/>
      <c r="H105" s="192">
        <v>5</v>
      </c>
      <c r="I105" s="192">
        <v>4</v>
      </c>
      <c r="J105" s="192">
        <v>5</v>
      </c>
      <c r="K105" s="192">
        <v>10</v>
      </c>
      <c r="L105" s="192"/>
      <c r="M105" s="192">
        <v>10</v>
      </c>
      <c r="N105" s="192">
        <v>8</v>
      </c>
      <c r="O105" s="192">
        <v>15</v>
      </c>
      <c r="P105" s="120"/>
      <c r="Q105" s="26">
        <f t="shared" si="3"/>
        <v>64</v>
      </c>
    </row>
    <row r="106" spans="1:17" s="13" customFormat="1" x14ac:dyDescent="0.25">
      <c r="A106" s="119" t="str">
        <f>'2.1'!A106</f>
        <v>MB207692</v>
      </c>
      <c r="B106" s="123" t="str">
        <f>'2.1'!B106</f>
        <v>P RAHUL SINGH</v>
      </c>
      <c r="C106" s="119" t="str">
        <f>'2.1'!C106</f>
        <v>C</v>
      </c>
      <c r="D106" s="190">
        <v>4</v>
      </c>
      <c r="E106" s="192"/>
      <c r="F106" s="192">
        <v>4</v>
      </c>
      <c r="G106" s="192"/>
      <c r="H106" s="192"/>
      <c r="I106" s="192">
        <v>5</v>
      </c>
      <c r="J106" s="192"/>
      <c r="K106" s="192">
        <v>9</v>
      </c>
      <c r="L106" s="192"/>
      <c r="M106" s="192">
        <v>9</v>
      </c>
      <c r="N106" s="192">
        <v>8</v>
      </c>
      <c r="O106" s="192">
        <v>15</v>
      </c>
      <c r="P106" s="120"/>
      <c r="Q106" s="26">
        <f t="shared" si="3"/>
        <v>54</v>
      </c>
    </row>
    <row r="107" spans="1:17" s="13" customFormat="1" x14ac:dyDescent="0.25">
      <c r="A107" s="119" t="str">
        <f>'2.1'!A107</f>
        <v>MB207693</v>
      </c>
      <c r="B107" s="123" t="str">
        <f>'2.1'!B107</f>
        <v>PHALGUNI P</v>
      </c>
      <c r="C107" s="119" t="str">
        <f>'2.1'!C107</f>
        <v>B</v>
      </c>
      <c r="D107" s="190">
        <v>3</v>
      </c>
      <c r="E107" s="192">
        <v>5</v>
      </c>
      <c r="F107" s="192">
        <v>4</v>
      </c>
      <c r="G107" s="192"/>
      <c r="H107" s="192">
        <v>5</v>
      </c>
      <c r="I107" s="192">
        <v>5</v>
      </c>
      <c r="J107" s="192"/>
      <c r="K107" s="192">
        <v>8</v>
      </c>
      <c r="L107" s="192"/>
      <c r="M107" s="192">
        <v>8</v>
      </c>
      <c r="N107" s="192">
        <v>7</v>
      </c>
      <c r="O107" s="192">
        <v>15</v>
      </c>
      <c r="P107" s="120"/>
      <c r="Q107" s="26">
        <f t="shared" si="3"/>
        <v>60</v>
      </c>
    </row>
    <row r="108" spans="1:17" s="13" customFormat="1" x14ac:dyDescent="0.25">
      <c r="A108" s="119" t="str">
        <f>'2.1'!A108</f>
        <v>MB207694</v>
      </c>
      <c r="B108" s="123" t="str">
        <f>'2.1'!B108</f>
        <v>PRAJNA</v>
      </c>
      <c r="C108" s="119" t="str">
        <f>'2.1'!C108</f>
        <v>A</v>
      </c>
      <c r="D108" s="190">
        <v>5</v>
      </c>
      <c r="E108" s="192">
        <v>4</v>
      </c>
      <c r="F108" s="192">
        <v>5</v>
      </c>
      <c r="G108" s="192"/>
      <c r="H108" s="192">
        <v>5</v>
      </c>
      <c r="I108" s="192">
        <v>4.5</v>
      </c>
      <c r="J108" s="192"/>
      <c r="K108" s="192">
        <v>8</v>
      </c>
      <c r="L108" s="192">
        <v>8</v>
      </c>
      <c r="M108" s="192"/>
      <c r="N108" s="192">
        <v>10</v>
      </c>
      <c r="O108" s="192">
        <v>15</v>
      </c>
      <c r="P108" s="120"/>
      <c r="Q108" s="26">
        <f t="shared" si="3"/>
        <v>64.5</v>
      </c>
    </row>
    <row r="109" spans="1:17" s="13" customFormat="1" x14ac:dyDescent="0.25">
      <c r="A109" s="119" t="str">
        <f>'2.1'!A109</f>
        <v>MB207695</v>
      </c>
      <c r="B109" s="123" t="str">
        <f>'2.1'!B109</f>
        <v>PRAJNA SHETTY</v>
      </c>
      <c r="C109" s="119" t="str">
        <f>'2.1'!C109</f>
        <v>A</v>
      </c>
      <c r="D109" s="190">
        <v>3</v>
      </c>
      <c r="E109" s="192">
        <v>4.5</v>
      </c>
      <c r="F109" s="192">
        <v>4</v>
      </c>
      <c r="G109" s="192"/>
      <c r="H109" s="192">
        <v>5</v>
      </c>
      <c r="I109" s="192">
        <v>2</v>
      </c>
      <c r="J109" s="192"/>
      <c r="K109" s="192"/>
      <c r="L109" s="192">
        <v>6</v>
      </c>
      <c r="M109" s="192">
        <v>9</v>
      </c>
      <c r="N109" s="192">
        <v>10</v>
      </c>
      <c r="O109" s="192">
        <v>15</v>
      </c>
      <c r="P109" s="120"/>
      <c r="Q109" s="26">
        <f t="shared" si="3"/>
        <v>58.5</v>
      </c>
    </row>
    <row r="110" spans="1:17" s="13" customFormat="1" x14ac:dyDescent="0.25">
      <c r="A110" s="119" t="str">
        <f>'2.1'!A110</f>
        <v>MB207696</v>
      </c>
      <c r="B110" s="123" t="str">
        <f>'2.1'!B110</f>
        <v>PRARTHANA SINGRI</v>
      </c>
      <c r="C110" s="119" t="str">
        <f>'2.1'!C110</f>
        <v>C</v>
      </c>
      <c r="D110" s="190">
        <v>4</v>
      </c>
      <c r="E110" s="192">
        <v>5</v>
      </c>
      <c r="F110" s="192">
        <v>4</v>
      </c>
      <c r="G110" s="192">
        <v>5</v>
      </c>
      <c r="H110" s="192">
        <v>5</v>
      </c>
      <c r="I110" s="192"/>
      <c r="J110" s="192"/>
      <c r="K110" s="192"/>
      <c r="L110" s="192">
        <v>6</v>
      </c>
      <c r="M110" s="192">
        <v>10</v>
      </c>
      <c r="N110" s="192">
        <v>10</v>
      </c>
      <c r="O110" s="192">
        <v>15</v>
      </c>
      <c r="P110" s="120"/>
      <c r="Q110" s="26">
        <f t="shared" si="3"/>
        <v>64</v>
      </c>
    </row>
    <row r="111" spans="1:17" s="13" customFormat="1" x14ac:dyDescent="0.25">
      <c r="A111" s="119" t="str">
        <f>'2.1'!A111</f>
        <v>MB207697</v>
      </c>
      <c r="B111" s="123" t="str">
        <f>'2.1'!B111</f>
        <v>PRARTHANA UPADHYAYA</v>
      </c>
      <c r="C111" s="119" t="str">
        <f>'2.1'!C111</f>
        <v>B</v>
      </c>
      <c r="D111" s="190">
        <v>2</v>
      </c>
      <c r="E111" s="192"/>
      <c r="F111" s="192">
        <v>4</v>
      </c>
      <c r="G111" s="192">
        <v>5</v>
      </c>
      <c r="H111" s="192">
        <v>5</v>
      </c>
      <c r="I111" s="192">
        <v>5</v>
      </c>
      <c r="J111" s="192"/>
      <c r="K111" s="192"/>
      <c r="L111" s="192">
        <v>9</v>
      </c>
      <c r="M111" s="192">
        <v>9</v>
      </c>
      <c r="N111" s="192">
        <v>7</v>
      </c>
      <c r="O111" s="192">
        <v>15</v>
      </c>
      <c r="P111" s="120"/>
      <c r="Q111" s="26">
        <f t="shared" si="3"/>
        <v>61</v>
      </c>
    </row>
    <row r="112" spans="1:17" s="13" customFormat="1" x14ac:dyDescent="0.25">
      <c r="A112" s="119" t="str">
        <f>'2.1'!A112</f>
        <v>MB207698</v>
      </c>
      <c r="B112" s="123" t="str">
        <f>'2.1'!B112</f>
        <v>PRASHANTH</v>
      </c>
      <c r="C112" s="119" t="str">
        <f>'2.1'!C112</f>
        <v>C</v>
      </c>
      <c r="D112" s="190"/>
      <c r="E112" s="192">
        <v>5</v>
      </c>
      <c r="F112" s="192">
        <v>4</v>
      </c>
      <c r="G112" s="192">
        <v>5</v>
      </c>
      <c r="H112" s="192">
        <v>5</v>
      </c>
      <c r="I112" s="192">
        <v>4</v>
      </c>
      <c r="J112" s="192"/>
      <c r="K112" s="192"/>
      <c r="L112" s="192">
        <v>6</v>
      </c>
      <c r="M112" s="192">
        <v>9</v>
      </c>
      <c r="N112" s="192">
        <v>10</v>
      </c>
      <c r="O112" s="192">
        <v>15</v>
      </c>
      <c r="P112" s="120"/>
      <c r="Q112" s="26">
        <f t="shared" si="3"/>
        <v>63</v>
      </c>
    </row>
    <row r="113" spans="1:17" s="13" customFormat="1" x14ac:dyDescent="0.25">
      <c r="A113" s="119" t="str">
        <f>'2.1'!A113</f>
        <v>MB207699</v>
      </c>
      <c r="B113" s="123" t="str">
        <f>'2.1'!B113</f>
        <v>PRATEEK PRABHU RAMANNAVAR</v>
      </c>
      <c r="C113" s="119" t="str">
        <f>'2.1'!C113</f>
        <v>C</v>
      </c>
      <c r="D113" s="190">
        <v>3</v>
      </c>
      <c r="E113" s="192">
        <v>4</v>
      </c>
      <c r="F113" s="192"/>
      <c r="G113" s="192">
        <v>5</v>
      </c>
      <c r="H113" s="192">
        <v>5</v>
      </c>
      <c r="I113" s="192"/>
      <c r="J113" s="192">
        <v>4</v>
      </c>
      <c r="K113" s="192"/>
      <c r="L113" s="192">
        <v>5</v>
      </c>
      <c r="M113" s="192">
        <v>8</v>
      </c>
      <c r="N113" s="192"/>
      <c r="O113" s="192">
        <v>15</v>
      </c>
      <c r="P113" s="120"/>
      <c r="Q113" s="26">
        <f t="shared" si="3"/>
        <v>49</v>
      </c>
    </row>
    <row r="114" spans="1:17" s="13" customFormat="1" x14ac:dyDescent="0.25">
      <c r="A114" s="119" t="str">
        <f>'2.1'!A114</f>
        <v>MB207700</v>
      </c>
      <c r="B114" s="123" t="str">
        <f>'2.1'!B114</f>
        <v>PRATEEKSHA R CHUNGANI</v>
      </c>
      <c r="C114" s="119" t="str">
        <f>'2.1'!C114</f>
        <v>A</v>
      </c>
      <c r="D114" s="190"/>
      <c r="E114" s="192">
        <v>9.5</v>
      </c>
      <c r="F114" s="192">
        <v>2.5</v>
      </c>
      <c r="G114" s="192"/>
      <c r="H114" s="192">
        <v>4</v>
      </c>
      <c r="I114" s="192">
        <v>4</v>
      </c>
      <c r="J114" s="192"/>
      <c r="K114" s="192">
        <v>9.5</v>
      </c>
      <c r="L114" s="192">
        <v>7</v>
      </c>
      <c r="M114" s="192"/>
      <c r="N114" s="192">
        <v>10</v>
      </c>
      <c r="O114" s="192">
        <v>8</v>
      </c>
      <c r="P114" s="120"/>
      <c r="Q114" s="26">
        <f t="shared" si="3"/>
        <v>54.5</v>
      </c>
    </row>
    <row r="115" spans="1:17" s="13" customFormat="1" x14ac:dyDescent="0.25">
      <c r="A115" s="119" t="str">
        <f>'2.1'!A115</f>
        <v>MB207701</v>
      </c>
      <c r="B115" s="123" t="str">
        <f>'2.1'!B115</f>
        <v>PRATIK</v>
      </c>
      <c r="C115" s="119" t="str">
        <f>'2.1'!C115</f>
        <v>B</v>
      </c>
      <c r="D115" s="190">
        <v>4</v>
      </c>
      <c r="E115" s="192">
        <v>5</v>
      </c>
      <c r="F115" s="192">
        <v>3</v>
      </c>
      <c r="G115" s="192">
        <v>4</v>
      </c>
      <c r="H115" s="192">
        <v>5</v>
      </c>
      <c r="I115" s="192"/>
      <c r="J115" s="192"/>
      <c r="K115" s="192">
        <v>8</v>
      </c>
      <c r="L115" s="192"/>
      <c r="M115" s="192">
        <v>7</v>
      </c>
      <c r="N115" s="192">
        <v>9</v>
      </c>
      <c r="O115" s="192">
        <v>14</v>
      </c>
      <c r="P115" s="120"/>
      <c r="Q115" s="26">
        <f t="shared" si="3"/>
        <v>59</v>
      </c>
    </row>
    <row r="116" spans="1:17" s="13" customFormat="1" x14ac:dyDescent="0.25">
      <c r="A116" s="119" t="str">
        <f>'2.1'!A116</f>
        <v>MB207702</v>
      </c>
      <c r="B116" s="123" t="str">
        <f>'2.1'!B116</f>
        <v>PRINSON DLIMA</v>
      </c>
      <c r="C116" s="119" t="str">
        <f>'2.1'!C116</f>
        <v>A</v>
      </c>
      <c r="D116" s="190"/>
      <c r="E116" s="192">
        <v>1</v>
      </c>
      <c r="F116" s="192">
        <v>4</v>
      </c>
      <c r="G116" s="192"/>
      <c r="H116" s="192">
        <v>4</v>
      </c>
      <c r="I116" s="192">
        <v>2</v>
      </c>
      <c r="J116" s="192"/>
      <c r="K116" s="192"/>
      <c r="L116" s="192">
        <v>6</v>
      </c>
      <c r="M116" s="192">
        <v>9</v>
      </c>
      <c r="N116" s="192">
        <v>10</v>
      </c>
      <c r="O116" s="192">
        <v>13</v>
      </c>
      <c r="P116" s="120"/>
      <c r="Q116" s="26">
        <f t="shared" si="3"/>
        <v>49</v>
      </c>
    </row>
    <row r="117" spans="1:17" s="13" customFormat="1" ht="23.25" x14ac:dyDescent="0.25">
      <c r="A117" s="119" t="str">
        <f>'2.1'!A117</f>
        <v>MB207703</v>
      </c>
      <c r="B117" s="123" t="str">
        <f>'2.1'!B117</f>
        <v>PRIYANKA. A</v>
      </c>
      <c r="C117" s="119" t="str">
        <f>'2.1'!C117</f>
        <v>A</v>
      </c>
      <c r="D117" s="190">
        <v>3</v>
      </c>
      <c r="E117" s="192">
        <v>4</v>
      </c>
      <c r="F117" s="192">
        <v>3</v>
      </c>
      <c r="G117" s="192"/>
      <c r="H117" s="192">
        <v>3</v>
      </c>
      <c r="I117" s="192">
        <v>2</v>
      </c>
      <c r="J117" s="192"/>
      <c r="K117" s="192">
        <v>9.5</v>
      </c>
      <c r="L117" s="192"/>
      <c r="M117" s="192">
        <v>8</v>
      </c>
      <c r="N117" s="192">
        <v>10</v>
      </c>
      <c r="O117" s="192">
        <v>15</v>
      </c>
      <c r="P117" s="122"/>
      <c r="Q117" s="26">
        <f t="shared" si="3"/>
        <v>57.5</v>
      </c>
    </row>
    <row r="118" spans="1:17" s="13" customFormat="1" x14ac:dyDescent="0.25">
      <c r="A118" s="119" t="str">
        <f>'2.1'!A118</f>
        <v>MB207704</v>
      </c>
      <c r="B118" s="123" t="str">
        <f>'2.1'!B118</f>
        <v>PUNITHA K</v>
      </c>
      <c r="C118" s="119" t="str">
        <f>'2.1'!C118</f>
        <v>B</v>
      </c>
      <c r="D118" s="190">
        <v>4</v>
      </c>
      <c r="E118" s="192">
        <v>5</v>
      </c>
      <c r="F118" s="192">
        <v>4</v>
      </c>
      <c r="G118" s="192">
        <v>5</v>
      </c>
      <c r="H118" s="192">
        <v>5</v>
      </c>
      <c r="I118" s="192">
        <v>2</v>
      </c>
      <c r="J118" s="192"/>
      <c r="K118" s="192"/>
      <c r="L118" s="192">
        <v>9</v>
      </c>
      <c r="M118" s="192">
        <v>8</v>
      </c>
      <c r="N118" s="192">
        <v>7</v>
      </c>
      <c r="O118" s="192">
        <v>18</v>
      </c>
      <c r="P118" s="120"/>
      <c r="Q118" s="26">
        <f t="shared" si="3"/>
        <v>67</v>
      </c>
    </row>
    <row r="119" spans="1:17" s="13" customFormat="1" x14ac:dyDescent="0.25">
      <c r="A119" s="119" t="str">
        <f>'2.1'!A119</f>
        <v>MB207705</v>
      </c>
      <c r="B119" s="123" t="str">
        <f>'2.1'!B119</f>
        <v>RACHANA D</v>
      </c>
      <c r="C119" s="119" t="str">
        <f>'2.1'!C119</f>
        <v>B</v>
      </c>
      <c r="D119" s="190"/>
      <c r="E119" s="192">
        <v>5</v>
      </c>
      <c r="F119" s="192"/>
      <c r="G119" s="192">
        <v>5</v>
      </c>
      <c r="H119" s="192">
        <v>5</v>
      </c>
      <c r="I119" s="192">
        <v>5</v>
      </c>
      <c r="J119" s="192"/>
      <c r="K119" s="192"/>
      <c r="L119" s="192">
        <v>9</v>
      </c>
      <c r="M119" s="192">
        <v>8</v>
      </c>
      <c r="N119" s="192">
        <v>7</v>
      </c>
      <c r="O119" s="192">
        <v>15</v>
      </c>
      <c r="P119" s="120"/>
      <c r="Q119" s="26">
        <f t="shared" si="3"/>
        <v>59</v>
      </c>
    </row>
    <row r="120" spans="1:17" s="13" customFormat="1" x14ac:dyDescent="0.25">
      <c r="A120" s="119" t="str">
        <f>'2.1'!A120</f>
        <v>MB207706</v>
      </c>
      <c r="B120" s="123" t="str">
        <f>'2.1'!B120</f>
        <v>RACHANA H GOWDA</v>
      </c>
      <c r="C120" s="119" t="str">
        <f>'2.1'!C120</f>
        <v>B</v>
      </c>
      <c r="D120" s="190">
        <v>3</v>
      </c>
      <c r="E120" s="192">
        <v>5</v>
      </c>
      <c r="F120" s="192"/>
      <c r="G120" s="192">
        <v>3</v>
      </c>
      <c r="H120" s="192"/>
      <c r="I120" s="192">
        <v>2</v>
      </c>
      <c r="J120" s="192"/>
      <c r="K120" s="192">
        <v>8</v>
      </c>
      <c r="L120" s="192">
        <v>8</v>
      </c>
      <c r="M120" s="192"/>
      <c r="N120" s="192">
        <v>9</v>
      </c>
      <c r="O120" s="192">
        <v>15</v>
      </c>
      <c r="P120" s="120"/>
      <c r="Q120" s="26">
        <f t="shared" si="3"/>
        <v>53</v>
      </c>
    </row>
    <row r="121" spans="1:17" s="13" customFormat="1" x14ac:dyDescent="0.25">
      <c r="A121" s="119" t="str">
        <f>'2.1'!A121</f>
        <v>MB207707</v>
      </c>
      <c r="B121" s="123" t="str">
        <f>'2.1'!B121</f>
        <v>RACHANA KUMARI</v>
      </c>
      <c r="C121" s="119" t="str">
        <f>'2.1'!C121</f>
        <v>B</v>
      </c>
      <c r="D121" s="190"/>
      <c r="E121" s="192">
        <v>3</v>
      </c>
      <c r="F121" s="192">
        <v>4</v>
      </c>
      <c r="G121" s="192">
        <v>5</v>
      </c>
      <c r="H121" s="192">
        <v>5</v>
      </c>
      <c r="I121" s="192">
        <v>2</v>
      </c>
      <c r="J121" s="192"/>
      <c r="K121" s="192"/>
      <c r="L121" s="192">
        <v>9</v>
      </c>
      <c r="M121" s="192">
        <v>8</v>
      </c>
      <c r="N121" s="192">
        <v>7</v>
      </c>
      <c r="O121" s="192">
        <v>15</v>
      </c>
      <c r="P121" s="120"/>
      <c r="Q121" s="26">
        <f t="shared" si="3"/>
        <v>58</v>
      </c>
    </row>
    <row r="122" spans="1:17" s="13" customFormat="1" x14ac:dyDescent="0.25">
      <c r="A122" s="119" t="str">
        <f>'2.1'!A122</f>
        <v>MB207708</v>
      </c>
      <c r="B122" s="123" t="str">
        <f>'2.1'!B122</f>
        <v>RAGHAVENDRA .J.P</v>
      </c>
      <c r="C122" s="119" t="str">
        <f>'2.1'!C122</f>
        <v>B</v>
      </c>
      <c r="D122" s="190">
        <v>5</v>
      </c>
      <c r="E122" s="192">
        <v>5</v>
      </c>
      <c r="F122" s="192"/>
      <c r="G122" s="192">
        <v>5</v>
      </c>
      <c r="H122" s="192"/>
      <c r="I122" s="192">
        <v>4</v>
      </c>
      <c r="J122" s="192">
        <v>4</v>
      </c>
      <c r="K122" s="192">
        <v>8</v>
      </c>
      <c r="L122" s="192"/>
      <c r="M122" s="192">
        <v>9</v>
      </c>
      <c r="N122" s="192">
        <v>10</v>
      </c>
      <c r="O122" s="192">
        <v>15</v>
      </c>
      <c r="P122" s="120"/>
      <c r="Q122" s="26">
        <f t="shared" si="3"/>
        <v>65</v>
      </c>
    </row>
    <row r="123" spans="1:17" s="13" customFormat="1" x14ac:dyDescent="0.25">
      <c r="A123" s="119" t="str">
        <f>'2.1'!A123</f>
        <v>MB207709</v>
      </c>
      <c r="B123" s="123" t="str">
        <f>'2.1'!B123</f>
        <v>RAHUL MONDAL</v>
      </c>
      <c r="C123" s="119" t="str">
        <f>'2.1'!C123</f>
        <v>B</v>
      </c>
      <c r="D123" s="190"/>
      <c r="E123" s="192">
        <v>5</v>
      </c>
      <c r="F123" s="192">
        <v>4</v>
      </c>
      <c r="G123" s="192">
        <v>4</v>
      </c>
      <c r="H123" s="192">
        <v>5</v>
      </c>
      <c r="I123" s="192">
        <v>5</v>
      </c>
      <c r="J123" s="192"/>
      <c r="K123" s="192"/>
      <c r="L123" s="192">
        <v>9</v>
      </c>
      <c r="M123" s="192">
        <v>8</v>
      </c>
      <c r="N123" s="192">
        <v>9</v>
      </c>
      <c r="O123" s="192">
        <v>15</v>
      </c>
      <c r="P123" s="120"/>
      <c r="Q123" s="26">
        <f t="shared" si="3"/>
        <v>64</v>
      </c>
    </row>
    <row r="124" spans="1:17" s="13" customFormat="1" x14ac:dyDescent="0.25">
      <c r="A124" s="119" t="str">
        <f>'2.1'!A124</f>
        <v>MB207710</v>
      </c>
      <c r="B124" s="123" t="str">
        <f>'2.1'!B124</f>
        <v>RAHUL YALAVATTI</v>
      </c>
      <c r="C124" s="119" t="str">
        <f>'2.1'!C124</f>
        <v>B</v>
      </c>
      <c r="D124" s="190"/>
      <c r="E124" s="192">
        <v>5</v>
      </c>
      <c r="F124" s="192">
        <v>4</v>
      </c>
      <c r="G124" s="192">
        <v>4</v>
      </c>
      <c r="H124" s="192">
        <v>5</v>
      </c>
      <c r="I124" s="192">
        <v>2</v>
      </c>
      <c r="J124" s="192"/>
      <c r="K124" s="192"/>
      <c r="L124" s="192">
        <v>7</v>
      </c>
      <c r="M124" s="192">
        <v>8</v>
      </c>
      <c r="N124" s="192">
        <v>9</v>
      </c>
      <c r="O124" s="192">
        <v>12</v>
      </c>
      <c r="P124" s="120"/>
      <c r="Q124" s="26">
        <f t="shared" si="3"/>
        <v>56</v>
      </c>
    </row>
    <row r="125" spans="1:17" s="13" customFormat="1" x14ac:dyDescent="0.25">
      <c r="A125" s="119" t="str">
        <f>'2.1'!A125</f>
        <v>MB207711</v>
      </c>
      <c r="B125" s="123" t="str">
        <f>'2.1'!B125</f>
        <v>RAKESH</v>
      </c>
      <c r="C125" s="119" t="str">
        <f>'2.1'!C125</f>
        <v>B</v>
      </c>
      <c r="D125" s="190"/>
      <c r="E125" s="192">
        <v>3</v>
      </c>
      <c r="F125" s="192">
        <v>4</v>
      </c>
      <c r="G125" s="192">
        <v>3</v>
      </c>
      <c r="H125" s="192">
        <v>5</v>
      </c>
      <c r="I125" s="192">
        <v>5</v>
      </c>
      <c r="J125" s="192"/>
      <c r="K125" s="192">
        <v>7</v>
      </c>
      <c r="L125" s="192">
        <v>9</v>
      </c>
      <c r="M125" s="192">
        <v>7</v>
      </c>
      <c r="N125" s="192">
        <v>7</v>
      </c>
      <c r="O125" s="192">
        <v>15</v>
      </c>
      <c r="P125" s="120"/>
      <c r="Q125" s="26">
        <f t="shared" si="3"/>
        <v>65</v>
      </c>
    </row>
    <row r="126" spans="1:17" s="13" customFormat="1" x14ac:dyDescent="0.25">
      <c r="A126" s="119" t="str">
        <f>'2.1'!A126</f>
        <v>MB207712</v>
      </c>
      <c r="B126" s="123" t="str">
        <f>'2.1'!B126</f>
        <v>RAKSHITH</v>
      </c>
      <c r="C126" s="119" t="str">
        <f>'2.1'!C126</f>
        <v>A</v>
      </c>
      <c r="D126" s="190"/>
      <c r="E126" s="192">
        <v>4</v>
      </c>
      <c r="F126" s="192">
        <v>4</v>
      </c>
      <c r="G126" s="192">
        <v>5</v>
      </c>
      <c r="H126" s="192">
        <v>5</v>
      </c>
      <c r="I126" s="192">
        <v>3</v>
      </c>
      <c r="J126" s="192"/>
      <c r="K126" s="192"/>
      <c r="L126" s="192">
        <v>6</v>
      </c>
      <c r="M126" s="192">
        <v>9</v>
      </c>
      <c r="N126" s="192">
        <v>10</v>
      </c>
      <c r="O126" s="192">
        <v>15</v>
      </c>
      <c r="P126" s="120"/>
      <c r="Q126" s="26">
        <f t="shared" si="3"/>
        <v>61</v>
      </c>
    </row>
    <row r="127" spans="1:17" s="13" customFormat="1" x14ac:dyDescent="0.25">
      <c r="A127" s="119" t="str">
        <f>'2.1'!A127</f>
        <v>MB207713</v>
      </c>
      <c r="B127" s="123" t="str">
        <f>'2.1'!B127</f>
        <v>RAKSHITH HEGDE</v>
      </c>
      <c r="C127" s="119" t="str">
        <f>'2.1'!C127</f>
        <v>C</v>
      </c>
      <c r="D127" s="190"/>
      <c r="E127" s="192">
        <v>4</v>
      </c>
      <c r="F127" s="192">
        <v>5</v>
      </c>
      <c r="G127" s="192">
        <v>5</v>
      </c>
      <c r="H127" s="192">
        <v>5</v>
      </c>
      <c r="I127" s="192">
        <v>5</v>
      </c>
      <c r="J127" s="192"/>
      <c r="K127" s="192"/>
      <c r="L127" s="192">
        <v>6</v>
      </c>
      <c r="M127" s="192">
        <v>9</v>
      </c>
      <c r="N127" s="192">
        <v>10</v>
      </c>
      <c r="O127" s="192">
        <v>15</v>
      </c>
      <c r="P127" s="120"/>
      <c r="Q127" s="26">
        <f t="shared" si="3"/>
        <v>64</v>
      </c>
    </row>
    <row r="128" spans="1:17" s="13" customFormat="1" x14ac:dyDescent="0.25">
      <c r="A128" s="119" t="str">
        <f>'2.1'!A128</f>
        <v>MB207714</v>
      </c>
      <c r="B128" s="123" t="str">
        <f>'2.1'!B128</f>
        <v>RAKSHITH S</v>
      </c>
      <c r="C128" s="119" t="str">
        <f>'2.1'!C128</f>
        <v>B</v>
      </c>
      <c r="D128" s="190">
        <v>3</v>
      </c>
      <c r="E128" s="192">
        <v>5</v>
      </c>
      <c r="F128" s="192"/>
      <c r="G128" s="192"/>
      <c r="H128" s="192">
        <v>5</v>
      </c>
      <c r="I128" s="192">
        <v>5</v>
      </c>
      <c r="J128" s="192">
        <v>3</v>
      </c>
      <c r="K128" s="192">
        <v>6</v>
      </c>
      <c r="L128" s="192">
        <v>8</v>
      </c>
      <c r="M128" s="192">
        <v>7</v>
      </c>
      <c r="N128" s="192"/>
      <c r="O128" s="192">
        <v>15</v>
      </c>
      <c r="P128" s="120"/>
      <c r="Q128" s="26">
        <f t="shared" si="3"/>
        <v>57</v>
      </c>
    </row>
    <row r="129" spans="1:17" s="13" customFormat="1" x14ac:dyDescent="0.25">
      <c r="A129" s="119" t="str">
        <f>'2.1'!A129</f>
        <v>MB207715</v>
      </c>
      <c r="B129" s="123" t="str">
        <f>'2.1'!B129</f>
        <v>RAKSHITH T G</v>
      </c>
      <c r="C129" s="119" t="str">
        <f>'2.1'!C129</f>
        <v>B</v>
      </c>
      <c r="D129" s="190"/>
      <c r="E129" s="192">
        <v>5</v>
      </c>
      <c r="F129" s="192">
        <v>3</v>
      </c>
      <c r="G129" s="192">
        <v>4</v>
      </c>
      <c r="H129" s="192">
        <v>5</v>
      </c>
      <c r="I129" s="192">
        <v>4</v>
      </c>
      <c r="J129" s="192"/>
      <c r="K129" s="192"/>
      <c r="L129" s="192">
        <v>8</v>
      </c>
      <c r="M129" s="192">
        <v>8</v>
      </c>
      <c r="N129" s="192">
        <v>8</v>
      </c>
      <c r="O129" s="192">
        <v>13</v>
      </c>
      <c r="P129" s="120"/>
      <c r="Q129" s="26">
        <f t="shared" si="3"/>
        <v>58</v>
      </c>
    </row>
    <row r="130" spans="1:17" s="13" customFormat="1" x14ac:dyDescent="0.25">
      <c r="A130" s="119" t="str">
        <f>'2.1'!A130</f>
        <v>MB207716</v>
      </c>
      <c r="B130" s="123" t="str">
        <f>'2.1'!B130</f>
        <v>ROHAN R R</v>
      </c>
      <c r="C130" s="119" t="str">
        <f>'2.1'!C130</f>
        <v>A</v>
      </c>
      <c r="D130" s="190">
        <v>3</v>
      </c>
      <c r="E130" s="192">
        <v>3</v>
      </c>
      <c r="F130" s="192">
        <v>0</v>
      </c>
      <c r="G130" s="192"/>
      <c r="H130" s="192">
        <v>2</v>
      </c>
      <c r="I130" s="192"/>
      <c r="J130" s="192"/>
      <c r="K130" s="192">
        <v>9</v>
      </c>
      <c r="L130" s="192"/>
      <c r="M130" s="192"/>
      <c r="N130" s="192"/>
      <c r="O130" s="192"/>
      <c r="P130" s="120"/>
      <c r="Q130" s="26">
        <f t="shared" si="3"/>
        <v>17</v>
      </c>
    </row>
    <row r="131" spans="1:17" s="13" customFormat="1" x14ac:dyDescent="0.25">
      <c r="A131" s="119" t="str">
        <f>'2.1'!A131</f>
        <v>MB207717</v>
      </c>
      <c r="B131" s="123" t="str">
        <f>'2.1'!B131</f>
        <v xml:space="preserve">ROSHANI </v>
      </c>
      <c r="C131" s="119" t="str">
        <f>'2.1'!C131</f>
        <v>A</v>
      </c>
      <c r="D131" s="190"/>
      <c r="E131" s="192">
        <v>5</v>
      </c>
      <c r="F131" s="192">
        <v>2</v>
      </c>
      <c r="G131" s="192"/>
      <c r="H131" s="192"/>
      <c r="I131" s="192">
        <v>4</v>
      </c>
      <c r="J131" s="192">
        <v>5</v>
      </c>
      <c r="K131" s="192">
        <v>10</v>
      </c>
      <c r="L131" s="192"/>
      <c r="M131" s="192">
        <v>10</v>
      </c>
      <c r="N131" s="192">
        <v>10</v>
      </c>
      <c r="O131" s="192">
        <v>15</v>
      </c>
      <c r="P131" s="120"/>
      <c r="Q131" s="26">
        <f t="shared" si="3"/>
        <v>61</v>
      </c>
    </row>
    <row r="132" spans="1:17" s="13" customFormat="1" x14ac:dyDescent="0.25">
      <c r="A132" s="119" t="str">
        <f>'2.1'!A132</f>
        <v>MB207718</v>
      </c>
      <c r="B132" s="123" t="str">
        <f>'2.1'!B132</f>
        <v>ROSHNI MUTHRAJ</v>
      </c>
      <c r="C132" s="119" t="str">
        <f>'2.1'!C132</f>
        <v>C</v>
      </c>
      <c r="D132" s="190"/>
      <c r="E132" s="192">
        <v>2</v>
      </c>
      <c r="F132" s="192">
        <v>4</v>
      </c>
      <c r="G132" s="192">
        <v>1</v>
      </c>
      <c r="H132" s="192">
        <v>4</v>
      </c>
      <c r="I132" s="192">
        <v>5</v>
      </c>
      <c r="J132" s="192"/>
      <c r="K132" s="192">
        <v>9</v>
      </c>
      <c r="L132" s="192"/>
      <c r="M132" s="192">
        <v>8</v>
      </c>
      <c r="N132" s="192">
        <v>2</v>
      </c>
      <c r="O132" s="192">
        <v>15</v>
      </c>
      <c r="P132" s="120"/>
      <c r="Q132" s="26">
        <f t="shared" si="3"/>
        <v>50</v>
      </c>
    </row>
    <row r="133" spans="1:17" s="13" customFormat="1" x14ac:dyDescent="0.25">
      <c r="A133" s="119" t="str">
        <f>'2.1'!A133</f>
        <v>MB207719</v>
      </c>
      <c r="B133" s="123" t="str">
        <f>'2.1'!B133</f>
        <v>RUBINA AFREEN</v>
      </c>
      <c r="C133" s="119" t="str">
        <f>'2.1'!C133</f>
        <v>B</v>
      </c>
      <c r="D133" s="190">
        <v>3</v>
      </c>
      <c r="E133" s="192"/>
      <c r="F133" s="192">
        <v>4</v>
      </c>
      <c r="G133" s="192">
        <v>4</v>
      </c>
      <c r="H133" s="192">
        <v>3</v>
      </c>
      <c r="I133" s="192">
        <v>4</v>
      </c>
      <c r="J133" s="192"/>
      <c r="K133" s="192">
        <v>7</v>
      </c>
      <c r="L133" s="192">
        <v>6</v>
      </c>
      <c r="M133" s="192">
        <v>6</v>
      </c>
      <c r="N133" s="192"/>
      <c r="O133" s="192">
        <v>12</v>
      </c>
      <c r="P133" s="120"/>
      <c r="Q133" s="26">
        <f t="shared" si="3"/>
        <v>49</v>
      </c>
    </row>
    <row r="134" spans="1:17" s="13" customFormat="1" x14ac:dyDescent="0.25">
      <c r="A134" s="119" t="str">
        <f>'2.1'!A134</f>
        <v>MB207720</v>
      </c>
      <c r="B134" s="123" t="str">
        <f>'2.1'!B134</f>
        <v>S.CHETHAN</v>
      </c>
      <c r="C134" s="119" t="str">
        <f>'2.1'!C134</f>
        <v>A</v>
      </c>
      <c r="D134" s="190">
        <v>3</v>
      </c>
      <c r="E134" s="192"/>
      <c r="F134" s="192">
        <v>3</v>
      </c>
      <c r="G134" s="192">
        <v>3</v>
      </c>
      <c r="H134" s="192">
        <v>5</v>
      </c>
      <c r="I134" s="192">
        <v>3</v>
      </c>
      <c r="J134" s="192"/>
      <c r="K134" s="192"/>
      <c r="L134" s="192">
        <v>6</v>
      </c>
      <c r="M134" s="192">
        <v>9</v>
      </c>
      <c r="N134" s="192">
        <v>8</v>
      </c>
      <c r="O134" s="192">
        <v>9</v>
      </c>
      <c r="P134" s="120"/>
      <c r="Q134" s="26">
        <f t="shared" si="3"/>
        <v>49</v>
      </c>
    </row>
    <row r="135" spans="1:17" s="13" customFormat="1" x14ac:dyDescent="0.25">
      <c r="A135" s="119" t="str">
        <f>'2.1'!A135</f>
        <v>MB207721</v>
      </c>
      <c r="B135" s="123" t="str">
        <f>'2.1'!B135</f>
        <v>SACHITH KUMAR</v>
      </c>
      <c r="C135" s="119" t="str">
        <f>'2.1'!C135</f>
        <v>A</v>
      </c>
      <c r="D135" s="190">
        <v>2</v>
      </c>
      <c r="E135" s="192"/>
      <c r="F135" s="192">
        <v>4</v>
      </c>
      <c r="G135" s="192">
        <v>5</v>
      </c>
      <c r="H135" s="192">
        <v>5</v>
      </c>
      <c r="I135" s="192">
        <v>3</v>
      </c>
      <c r="J135" s="192"/>
      <c r="K135" s="192"/>
      <c r="L135" s="192">
        <v>6</v>
      </c>
      <c r="M135" s="192">
        <v>9</v>
      </c>
      <c r="N135" s="192">
        <v>8</v>
      </c>
      <c r="O135" s="192">
        <v>15</v>
      </c>
      <c r="P135" s="120"/>
      <c r="Q135" s="26">
        <f t="shared" si="3"/>
        <v>57</v>
      </c>
    </row>
    <row r="136" spans="1:17" s="13" customFormat="1" x14ac:dyDescent="0.25">
      <c r="A136" s="119" t="str">
        <f>'2.1'!A136</f>
        <v>MB207722</v>
      </c>
      <c r="B136" s="123" t="str">
        <f>'2.1'!B136</f>
        <v>SAHANA M S</v>
      </c>
      <c r="C136" s="119" t="str">
        <f>'2.1'!C136</f>
        <v>B</v>
      </c>
      <c r="D136" s="190">
        <v>3</v>
      </c>
      <c r="E136" s="192">
        <v>5</v>
      </c>
      <c r="F136" s="192"/>
      <c r="G136" s="192">
        <v>4</v>
      </c>
      <c r="H136" s="192">
        <v>5</v>
      </c>
      <c r="I136" s="192">
        <v>3</v>
      </c>
      <c r="J136" s="192"/>
      <c r="K136" s="192">
        <v>8</v>
      </c>
      <c r="L136" s="192">
        <v>3</v>
      </c>
      <c r="M136" s="192">
        <v>7</v>
      </c>
      <c r="N136" s="192">
        <v>9</v>
      </c>
      <c r="O136" s="192">
        <v>15</v>
      </c>
      <c r="P136" s="120"/>
      <c r="Q136" s="26">
        <f t="shared" si="3"/>
        <v>62</v>
      </c>
    </row>
    <row r="137" spans="1:17" s="13" customFormat="1" x14ac:dyDescent="0.25">
      <c r="A137" s="119" t="str">
        <f>'2.1'!A137</f>
        <v>MB207723</v>
      </c>
      <c r="B137" s="123" t="str">
        <f>'2.1'!B137</f>
        <v>SAKSCHI SINGH</v>
      </c>
      <c r="C137" s="119" t="str">
        <f>'2.1'!C137</f>
        <v>C</v>
      </c>
      <c r="D137" s="190">
        <v>2</v>
      </c>
      <c r="E137" s="192"/>
      <c r="F137" s="192"/>
      <c r="G137" s="192"/>
      <c r="H137" s="192">
        <v>5</v>
      </c>
      <c r="I137" s="192">
        <v>5</v>
      </c>
      <c r="J137" s="192">
        <v>4</v>
      </c>
      <c r="K137" s="192">
        <v>6</v>
      </c>
      <c r="L137" s="192">
        <v>6</v>
      </c>
      <c r="M137" s="192">
        <v>10</v>
      </c>
      <c r="N137" s="192"/>
      <c r="O137" s="192">
        <v>15</v>
      </c>
      <c r="P137" s="120"/>
      <c r="Q137" s="26">
        <f t="shared" si="3"/>
        <v>53</v>
      </c>
    </row>
    <row r="138" spans="1:17" s="13" customFormat="1" x14ac:dyDescent="0.25">
      <c r="A138" s="119" t="str">
        <f>'2.1'!A138</f>
        <v>MB207724</v>
      </c>
      <c r="B138" s="123" t="str">
        <f>'2.1'!B138</f>
        <v>SAMIKSHA S SHETTY</v>
      </c>
      <c r="C138" s="119" t="str">
        <f>'2.1'!C138</f>
        <v>B</v>
      </c>
      <c r="D138" s="190">
        <v>4</v>
      </c>
      <c r="E138" s="192">
        <v>5</v>
      </c>
      <c r="F138" s="192">
        <v>4</v>
      </c>
      <c r="G138" s="192"/>
      <c r="H138" s="192">
        <v>5</v>
      </c>
      <c r="I138" s="192">
        <v>5</v>
      </c>
      <c r="J138" s="192"/>
      <c r="K138" s="192"/>
      <c r="L138" s="192">
        <v>8</v>
      </c>
      <c r="M138" s="192">
        <v>8</v>
      </c>
      <c r="N138" s="192">
        <v>7</v>
      </c>
      <c r="O138" s="192">
        <v>15</v>
      </c>
      <c r="P138" s="120"/>
      <c r="Q138" s="26">
        <f t="shared" si="3"/>
        <v>61</v>
      </c>
    </row>
    <row r="139" spans="1:17" s="13" customFormat="1" x14ac:dyDescent="0.25">
      <c r="A139" s="119" t="str">
        <f>'2.1'!A139</f>
        <v>MB207725</v>
      </c>
      <c r="B139" s="123" t="str">
        <f>'2.1'!B139</f>
        <v>SANDEEP H S</v>
      </c>
      <c r="C139" s="119" t="str">
        <f>'2.1'!C139</f>
        <v>C</v>
      </c>
      <c r="D139" s="190">
        <v>3</v>
      </c>
      <c r="E139" s="192">
        <v>3</v>
      </c>
      <c r="F139" s="192">
        <v>3</v>
      </c>
      <c r="G139" s="192">
        <v>5</v>
      </c>
      <c r="H139" s="192">
        <v>5</v>
      </c>
      <c r="I139" s="192"/>
      <c r="J139" s="192"/>
      <c r="K139" s="192"/>
      <c r="L139" s="192">
        <v>7</v>
      </c>
      <c r="M139" s="192">
        <v>8</v>
      </c>
      <c r="N139" s="192">
        <v>9</v>
      </c>
      <c r="O139" s="192">
        <v>9</v>
      </c>
      <c r="P139" s="120"/>
      <c r="Q139" s="26">
        <f t="shared" si="3"/>
        <v>52</v>
      </c>
    </row>
    <row r="140" spans="1:17" s="13" customFormat="1" x14ac:dyDescent="0.25">
      <c r="A140" s="119" t="str">
        <f>'2.1'!A140</f>
        <v>MB207726</v>
      </c>
      <c r="B140" s="123" t="str">
        <f>'2.1'!B140</f>
        <v>SANTHOSH KIRAN S</v>
      </c>
      <c r="C140" s="119" t="str">
        <f>'2.1'!C140</f>
        <v>B</v>
      </c>
      <c r="D140" s="190">
        <v>2</v>
      </c>
      <c r="E140" s="192">
        <v>4</v>
      </c>
      <c r="F140" s="192"/>
      <c r="G140" s="192">
        <v>4</v>
      </c>
      <c r="H140" s="192">
        <v>5</v>
      </c>
      <c r="I140" s="192">
        <v>5</v>
      </c>
      <c r="J140" s="192"/>
      <c r="K140" s="192">
        <v>3</v>
      </c>
      <c r="L140" s="192">
        <v>8</v>
      </c>
      <c r="M140" s="192"/>
      <c r="N140" s="192">
        <v>8</v>
      </c>
      <c r="O140" s="192">
        <v>12</v>
      </c>
      <c r="P140" s="120"/>
      <c r="Q140" s="26">
        <f t="shared" si="3"/>
        <v>51</v>
      </c>
    </row>
    <row r="141" spans="1:17" s="13" customFormat="1" x14ac:dyDescent="0.25">
      <c r="A141" s="119" t="str">
        <f>'2.1'!A141</f>
        <v>MB207727</v>
      </c>
      <c r="B141" s="123" t="str">
        <f>'2.1'!B141</f>
        <v>SARIKA MALLYA U</v>
      </c>
      <c r="C141" s="119" t="str">
        <f>'2.1'!C141</f>
        <v>B</v>
      </c>
      <c r="D141" s="190">
        <v>3</v>
      </c>
      <c r="E141" s="192">
        <v>5</v>
      </c>
      <c r="F141" s="192">
        <v>3</v>
      </c>
      <c r="G141" s="192"/>
      <c r="H141" s="192">
        <v>5</v>
      </c>
      <c r="I141" s="192">
        <v>2</v>
      </c>
      <c r="J141" s="192"/>
      <c r="K141" s="192"/>
      <c r="L141" s="192">
        <v>7</v>
      </c>
      <c r="M141" s="192">
        <v>8</v>
      </c>
      <c r="N141" s="192">
        <v>7</v>
      </c>
      <c r="O141" s="192">
        <v>15</v>
      </c>
      <c r="P141" s="120"/>
      <c r="Q141" s="26">
        <f t="shared" si="3"/>
        <v>55</v>
      </c>
    </row>
    <row r="142" spans="1:17" s="13" customFormat="1" x14ac:dyDescent="0.25">
      <c r="A142" s="119" t="str">
        <f>'2.1'!A142</f>
        <v>MB207728</v>
      </c>
      <c r="B142" s="123" t="str">
        <f>'2.1'!B142</f>
        <v>SATISHKUMAR K PILLE</v>
      </c>
      <c r="C142" s="119" t="str">
        <f>'2.1'!C142</f>
        <v>B</v>
      </c>
      <c r="D142" s="190">
        <v>3</v>
      </c>
      <c r="E142" s="192">
        <v>5</v>
      </c>
      <c r="F142" s="192">
        <v>4</v>
      </c>
      <c r="G142" s="192">
        <v>4</v>
      </c>
      <c r="H142" s="192">
        <v>5</v>
      </c>
      <c r="I142" s="192">
        <v>5</v>
      </c>
      <c r="J142" s="192"/>
      <c r="K142" s="192">
        <v>6</v>
      </c>
      <c r="L142" s="192">
        <v>8</v>
      </c>
      <c r="M142" s="192">
        <v>7</v>
      </c>
      <c r="N142" s="192">
        <v>8</v>
      </c>
      <c r="O142" s="192">
        <v>15</v>
      </c>
      <c r="P142" s="120"/>
      <c r="Q142" s="26">
        <f t="shared" si="3"/>
        <v>70</v>
      </c>
    </row>
    <row r="143" spans="1:17" s="13" customFormat="1" x14ac:dyDescent="0.25">
      <c r="A143" s="119" t="str">
        <f>'2.1'!A143</f>
        <v>MB207729</v>
      </c>
      <c r="B143" s="123" t="str">
        <f>'2.1'!B143</f>
        <v>SHARAN BANDRAD</v>
      </c>
      <c r="C143" s="119" t="str">
        <f>'2.1'!C143</f>
        <v>C</v>
      </c>
      <c r="D143" s="190">
        <v>4</v>
      </c>
      <c r="E143" s="192">
        <v>5</v>
      </c>
      <c r="F143" s="192">
        <v>4</v>
      </c>
      <c r="G143" s="192">
        <v>5</v>
      </c>
      <c r="H143" s="192">
        <v>5</v>
      </c>
      <c r="I143" s="192"/>
      <c r="J143" s="192"/>
      <c r="K143" s="192"/>
      <c r="L143" s="192">
        <v>6</v>
      </c>
      <c r="M143" s="192">
        <v>9</v>
      </c>
      <c r="N143" s="192">
        <v>10</v>
      </c>
      <c r="O143" s="192">
        <v>15</v>
      </c>
      <c r="P143" s="120"/>
      <c r="Q143" s="26">
        <f t="shared" si="3"/>
        <v>63</v>
      </c>
    </row>
    <row r="144" spans="1:17" s="13" customFormat="1" x14ac:dyDescent="0.25">
      <c r="A144" s="119" t="str">
        <f>'2.1'!A144</f>
        <v>MB207730</v>
      </c>
      <c r="B144" s="123" t="str">
        <f>'2.1'!B144</f>
        <v>SHARVANI M S</v>
      </c>
      <c r="C144" s="119" t="str">
        <f>'2.1'!C144</f>
        <v>B</v>
      </c>
      <c r="D144" s="190">
        <v>3</v>
      </c>
      <c r="E144" s="192">
        <v>4</v>
      </c>
      <c r="F144" s="192">
        <v>3</v>
      </c>
      <c r="G144" s="192"/>
      <c r="H144" s="192"/>
      <c r="I144" s="192">
        <v>3</v>
      </c>
      <c r="J144" s="192">
        <v>3</v>
      </c>
      <c r="K144" s="192">
        <v>8</v>
      </c>
      <c r="L144" s="192"/>
      <c r="M144" s="192"/>
      <c r="N144" s="192">
        <v>3</v>
      </c>
      <c r="O144" s="192"/>
      <c r="P144" s="120"/>
      <c r="Q144" s="26">
        <f t="shared" si="3"/>
        <v>27</v>
      </c>
    </row>
    <row r="145" spans="1:17" s="13" customFormat="1" x14ac:dyDescent="0.25">
      <c r="A145" s="119" t="str">
        <f>'2.1'!A145</f>
        <v>MB207731</v>
      </c>
      <c r="B145" s="123" t="str">
        <f>'2.1'!B145</f>
        <v>SHASHANK Y</v>
      </c>
      <c r="C145" s="119" t="str">
        <f>'2.1'!C145</f>
        <v>C</v>
      </c>
      <c r="D145" s="190">
        <v>2</v>
      </c>
      <c r="E145" s="192"/>
      <c r="F145" s="192">
        <v>3</v>
      </c>
      <c r="G145" s="192">
        <v>5</v>
      </c>
      <c r="H145" s="192">
        <v>4</v>
      </c>
      <c r="I145" s="192">
        <v>3</v>
      </c>
      <c r="J145" s="192"/>
      <c r="K145" s="192"/>
      <c r="L145" s="192">
        <v>4</v>
      </c>
      <c r="M145" s="192">
        <v>10</v>
      </c>
      <c r="N145" s="192">
        <v>8</v>
      </c>
      <c r="O145" s="192">
        <v>7</v>
      </c>
      <c r="P145" s="120"/>
      <c r="Q145" s="26">
        <f t="shared" si="3"/>
        <v>46</v>
      </c>
    </row>
    <row r="146" spans="1:17" s="13" customFormat="1" x14ac:dyDescent="0.25">
      <c r="A146" s="119" t="str">
        <f>'2.1'!A146</f>
        <v>MB207732</v>
      </c>
      <c r="B146" s="123" t="str">
        <f>'2.1'!B146</f>
        <v>SHETTY LAVANYA SHEKHAR</v>
      </c>
      <c r="C146" s="119" t="str">
        <f>'2.1'!C146</f>
        <v>B</v>
      </c>
      <c r="D146" s="190">
        <v>3</v>
      </c>
      <c r="E146" s="192">
        <v>5</v>
      </c>
      <c r="F146" s="192">
        <v>4</v>
      </c>
      <c r="G146" s="192"/>
      <c r="H146" s="192"/>
      <c r="I146" s="192">
        <v>5</v>
      </c>
      <c r="J146" s="192">
        <v>3</v>
      </c>
      <c r="K146" s="192">
        <v>8</v>
      </c>
      <c r="L146" s="192">
        <v>8</v>
      </c>
      <c r="M146" s="192">
        <v>7</v>
      </c>
      <c r="N146" s="192"/>
      <c r="O146" s="192">
        <v>12</v>
      </c>
      <c r="P146" s="120"/>
      <c r="Q146" s="26">
        <f t="shared" si="3"/>
        <v>55</v>
      </c>
    </row>
    <row r="147" spans="1:17" s="13" customFormat="1" x14ac:dyDescent="0.25">
      <c r="A147" s="119" t="str">
        <f>'2.1'!A147</f>
        <v>MB207733</v>
      </c>
      <c r="B147" s="123" t="str">
        <f>'2.1'!B147</f>
        <v>SHISHIR.S.ACHARYA</v>
      </c>
      <c r="C147" s="119" t="str">
        <f>'2.1'!C147</f>
        <v>C</v>
      </c>
      <c r="D147" s="190"/>
      <c r="E147" s="192">
        <v>5</v>
      </c>
      <c r="F147" s="192">
        <v>4</v>
      </c>
      <c r="G147" s="192">
        <v>5</v>
      </c>
      <c r="H147" s="192">
        <v>4</v>
      </c>
      <c r="I147" s="192">
        <v>5</v>
      </c>
      <c r="J147" s="192"/>
      <c r="K147" s="192"/>
      <c r="L147" s="192">
        <v>6</v>
      </c>
      <c r="M147" s="192">
        <v>8</v>
      </c>
      <c r="N147" s="192">
        <v>8</v>
      </c>
      <c r="O147" s="192">
        <v>15</v>
      </c>
      <c r="P147" s="120"/>
      <c r="Q147" s="26">
        <f t="shared" ref="Q147:Q194" si="4">SUM(D147:O147)</f>
        <v>60</v>
      </c>
    </row>
    <row r="148" spans="1:17" s="13" customFormat="1" x14ac:dyDescent="0.25">
      <c r="A148" s="119" t="str">
        <f>'2.1'!A148</f>
        <v>MB207734</v>
      </c>
      <c r="B148" s="123" t="str">
        <f>'2.1'!B148</f>
        <v>SHIVAKUMAR C H</v>
      </c>
      <c r="C148" s="119" t="str">
        <f>'2.1'!C148</f>
        <v>B</v>
      </c>
      <c r="D148" s="190">
        <v>3</v>
      </c>
      <c r="E148" s="192">
        <v>5</v>
      </c>
      <c r="F148" s="192">
        <v>4</v>
      </c>
      <c r="G148" s="192"/>
      <c r="H148" s="192">
        <v>5</v>
      </c>
      <c r="I148" s="192">
        <v>5</v>
      </c>
      <c r="J148" s="192"/>
      <c r="K148" s="192">
        <v>7</v>
      </c>
      <c r="L148" s="192">
        <v>7</v>
      </c>
      <c r="M148" s="192">
        <v>7</v>
      </c>
      <c r="N148" s="192"/>
      <c r="O148" s="192">
        <v>15</v>
      </c>
      <c r="P148" s="120"/>
      <c r="Q148" s="26">
        <f t="shared" si="4"/>
        <v>58</v>
      </c>
    </row>
    <row r="149" spans="1:17" s="13" customFormat="1" x14ac:dyDescent="0.25">
      <c r="A149" s="119" t="str">
        <f>'2.1'!A149</f>
        <v>MB207735</v>
      </c>
      <c r="B149" s="123" t="str">
        <f>'2.1'!B149</f>
        <v>SHIVASUBRAMANYAM S PATANGI</v>
      </c>
      <c r="C149" s="119" t="str">
        <f>'2.1'!C149</f>
        <v>C</v>
      </c>
      <c r="D149" s="190"/>
      <c r="E149" s="192">
        <v>4</v>
      </c>
      <c r="F149" s="192">
        <v>4</v>
      </c>
      <c r="G149" s="192">
        <v>5</v>
      </c>
      <c r="H149" s="192">
        <v>5</v>
      </c>
      <c r="I149" s="192">
        <v>4</v>
      </c>
      <c r="J149" s="192"/>
      <c r="K149" s="192"/>
      <c r="L149" s="192">
        <v>6</v>
      </c>
      <c r="M149" s="192">
        <v>9</v>
      </c>
      <c r="N149" s="192">
        <v>10</v>
      </c>
      <c r="O149" s="192">
        <v>15</v>
      </c>
      <c r="P149" s="120"/>
      <c r="Q149" s="26">
        <f t="shared" si="4"/>
        <v>62</v>
      </c>
    </row>
    <row r="150" spans="1:17" s="13" customFormat="1" x14ac:dyDescent="0.25">
      <c r="A150" s="119" t="str">
        <f>'2.1'!A150</f>
        <v>MB207736</v>
      </c>
      <c r="B150" s="123" t="str">
        <f>'2.1'!B150</f>
        <v>SHREE VAISHNAVI SUTRAVE</v>
      </c>
      <c r="C150" s="119" t="str">
        <f>'2.1'!C150</f>
        <v>C</v>
      </c>
      <c r="D150" s="190">
        <v>5</v>
      </c>
      <c r="E150" s="192">
        <v>5</v>
      </c>
      <c r="F150" s="192">
        <v>4</v>
      </c>
      <c r="G150" s="192">
        <v>5</v>
      </c>
      <c r="H150" s="192"/>
      <c r="I150" s="192">
        <v>5</v>
      </c>
      <c r="J150" s="192"/>
      <c r="K150" s="192"/>
      <c r="L150" s="192">
        <v>6</v>
      </c>
      <c r="M150" s="192">
        <v>8</v>
      </c>
      <c r="N150" s="192">
        <v>8</v>
      </c>
      <c r="O150" s="192">
        <v>15</v>
      </c>
      <c r="P150" s="120"/>
      <c r="Q150" s="26">
        <f t="shared" si="4"/>
        <v>61</v>
      </c>
    </row>
    <row r="151" spans="1:17" s="13" customFormat="1" x14ac:dyDescent="0.25">
      <c r="A151" s="119" t="str">
        <f>'2.1'!A151</f>
        <v>MB207737</v>
      </c>
      <c r="B151" s="123" t="str">
        <f>'2.1'!B151</f>
        <v>SHRESTA B BHAT</v>
      </c>
      <c r="C151" s="119" t="str">
        <f>'2.1'!C151</f>
        <v>A</v>
      </c>
      <c r="D151" s="190">
        <v>4</v>
      </c>
      <c r="E151" s="192">
        <v>5</v>
      </c>
      <c r="F151" s="192">
        <v>4</v>
      </c>
      <c r="G151" s="192">
        <v>5</v>
      </c>
      <c r="H151" s="192">
        <v>5</v>
      </c>
      <c r="I151" s="192"/>
      <c r="J151" s="192"/>
      <c r="K151" s="192"/>
      <c r="L151" s="192">
        <v>6</v>
      </c>
      <c r="M151" s="192">
        <v>9</v>
      </c>
      <c r="N151" s="192">
        <v>8</v>
      </c>
      <c r="O151" s="192">
        <v>15</v>
      </c>
      <c r="P151" s="120"/>
      <c r="Q151" s="26">
        <f t="shared" si="4"/>
        <v>61</v>
      </c>
    </row>
    <row r="152" spans="1:17" s="13" customFormat="1" x14ac:dyDescent="0.25">
      <c r="A152" s="119" t="str">
        <f>'2.1'!A152</f>
        <v>MB207738</v>
      </c>
      <c r="B152" s="123" t="str">
        <f>'2.1'!B152</f>
        <v>SHRUTHI G</v>
      </c>
      <c r="C152" s="119" t="str">
        <f>'2.1'!C152</f>
        <v>C</v>
      </c>
      <c r="D152" s="190">
        <v>4</v>
      </c>
      <c r="E152" s="192">
        <v>4</v>
      </c>
      <c r="F152" s="192">
        <v>3</v>
      </c>
      <c r="G152" s="192"/>
      <c r="H152" s="192">
        <v>4</v>
      </c>
      <c r="I152" s="192">
        <v>5</v>
      </c>
      <c r="J152" s="192"/>
      <c r="K152" s="192">
        <v>9</v>
      </c>
      <c r="L152" s="192">
        <v>6</v>
      </c>
      <c r="M152" s="192">
        <v>8</v>
      </c>
      <c r="N152" s="192"/>
      <c r="O152" s="192">
        <v>12</v>
      </c>
      <c r="P152" s="120"/>
      <c r="Q152" s="26">
        <f t="shared" si="4"/>
        <v>55</v>
      </c>
    </row>
    <row r="153" spans="1:17" s="13" customFormat="1" x14ac:dyDescent="0.25">
      <c r="A153" s="119" t="str">
        <f>'2.1'!A153</f>
        <v>MB207739</v>
      </c>
      <c r="B153" s="123" t="str">
        <f>'2.1'!B153</f>
        <v>SHRUTHI.R</v>
      </c>
      <c r="C153" s="119" t="str">
        <f>'2.1'!C153</f>
        <v>C</v>
      </c>
      <c r="D153" s="190"/>
      <c r="E153" s="192">
        <v>3</v>
      </c>
      <c r="F153" s="192">
        <v>0</v>
      </c>
      <c r="G153" s="192">
        <v>4</v>
      </c>
      <c r="H153" s="192">
        <v>5</v>
      </c>
      <c r="I153" s="192">
        <v>3</v>
      </c>
      <c r="J153" s="192"/>
      <c r="K153" s="192"/>
      <c r="L153" s="192">
        <v>2</v>
      </c>
      <c r="M153" s="192">
        <v>7</v>
      </c>
      <c r="N153" s="192">
        <v>10</v>
      </c>
      <c r="O153" s="192">
        <v>5</v>
      </c>
      <c r="P153" s="120"/>
      <c r="Q153" s="26">
        <f t="shared" si="4"/>
        <v>39</v>
      </c>
    </row>
    <row r="154" spans="1:17" s="13" customFormat="1" x14ac:dyDescent="0.25">
      <c r="A154" s="119" t="str">
        <f>'2.1'!A154</f>
        <v>MB207740</v>
      </c>
      <c r="B154" s="123" t="str">
        <f>'2.1'!B154</f>
        <v>SIDDHANT BHARAT MUCHAKANI</v>
      </c>
      <c r="C154" s="119" t="str">
        <f>'2.1'!C154</f>
        <v>C</v>
      </c>
      <c r="D154" s="190">
        <v>4</v>
      </c>
      <c r="E154" s="192"/>
      <c r="F154" s="192">
        <v>3</v>
      </c>
      <c r="G154" s="192">
        <v>5</v>
      </c>
      <c r="H154" s="192">
        <v>5</v>
      </c>
      <c r="I154" s="192">
        <v>4</v>
      </c>
      <c r="J154" s="192"/>
      <c r="K154" s="192"/>
      <c r="L154" s="192">
        <v>6</v>
      </c>
      <c r="M154" s="192">
        <v>9</v>
      </c>
      <c r="N154" s="192">
        <v>8</v>
      </c>
      <c r="O154" s="192">
        <v>15</v>
      </c>
      <c r="P154" s="120"/>
      <c r="Q154" s="26">
        <f t="shared" si="4"/>
        <v>59</v>
      </c>
    </row>
    <row r="155" spans="1:17" s="13" customFormat="1" x14ac:dyDescent="0.25">
      <c r="A155" s="119" t="str">
        <f>'2.1'!A155</f>
        <v>MB207741</v>
      </c>
      <c r="B155" s="123" t="str">
        <f>'2.1'!B155</f>
        <v>SINDHU L DABEER</v>
      </c>
      <c r="C155" s="119" t="str">
        <f>'2.1'!C155</f>
        <v>C</v>
      </c>
      <c r="D155" s="190"/>
      <c r="E155" s="192">
        <v>2</v>
      </c>
      <c r="F155" s="192">
        <v>5</v>
      </c>
      <c r="G155" s="192">
        <v>5</v>
      </c>
      <c r="H155" s="192">
        <v>4</v>
      </c>
      <c r="I155" s="192">
        <v>5</v>
      </c>
      <c r="J155" s="192"/>
      <c r="K155" s="192"/>
      <c r="L155" s="192">
        <v>6</v>
      </c>
      <c r="M155" s="192">
        <v>9</v>
      </c>
      <c r="N155" s="192">
        <v>10</v>
      </c>
      <c r="O155" s="192">
        <v>12</v>
      </c>
      <c r="P155" s="120"/>
      <c r="Q155" s="26">
        <f t="shared" si="4"/>
        <v>58</v>
      </c>
    </row>
    <row r="156" spans="1:17" s="13" customFormat="1" x14ac:dyDescent="0.25">
      <c r="A156" s="119" t="str">
        <f>'2.1'!A156</f>
        <v>MB207742</v>
      </c>
      <c r="B156" s="123" t="str">
        <f>'2.1'!B156</f>
        <v>SIRISHA K J</v>
      </c>
      <c r="C156" s="119" t="str">
        <f>'2.1'!C156</f>
        <v>C</v>
      </c>
      <c r="D156" s="190"/>
      <c r="E156" s="192">
        <v>4</v>
      </c>
      <c r="F156" s="192">
        <v>2</v>
      </c>
      <c r="G156" s="192">
        <v>5</v>
      </c>
      <c r="H156" s="192">
        <v>5</v>
      </c>
      <c r="I156" s="192">
        <v>3</v>
      </c>
      <c r="J156" s="192"/>
      <c r="K156" s="192">
        <v>9</v>
      </c>
      <c r="L156" s="192"/>
      <c r="M156" s="192">
        <v>8</v>
      </c>
      <c r="N156" s="192">
        <v>8</v>
      </c>
      <c r="O156" s="192">
        <v>15</v>
      </c>
      <c r="P156" s="120"/>
      <c r="Q156" s="26">
        <f t="shared" si="4"/>
        <v>59</v>
      </c>
    </row>
    <row r="157" spans="1:17" s="13" customFormat="1" x14ac:dyDescent="0.25">
      <c r="A157" s="119" t="str">
        <f>'2.1'!A157</f>
        <v>MB207743</v>
      </c>
      <c r="B157" s="123" t="str">
        <f>'2.1'!B157</f>
        <v>SNEHA GOWDA R</v>
      </c>
      <c r="C157" s="119" t="str">
        <f>'2.1'!C157</f>
        <v>A</v>
      </c>
      <c r="D157" s="190"/>
      <c r="E157" s="192">
        <v>5</v>
      </c>
      <c r="F157" s="192">
        <v>5</v>
      </c>
      <c r="G157" s="192"/>
      <c r="H157" s="192">
        <v>5</v>
      </c>
      <c r="I157" s="192">
        <v>4</v>
      </c>
      <c r="J157" s="192"/>
      <c r="K157" s="192"/>
      <c r="L157" s="192">
        <v>5</v>
      </c>
      <c r="M157" s="192">
        <v>10</v>
      </c>
      <c r="N157" s="192">
        <v>10</v>
      </c>
      <c r="O157" s="192">
        <v>13</v>
      </c>
      <c r="P157" s="120"/>
      <c r="Q157" s="26">
        <f t="shared" si="4"/>
        <v>57</v>
      </c>
    </row>
    <row r="158" spans="1:17" s="13" customFormat="1" x14ac:dyDescent="0.25">
      <c r="A158" s="119" t="str">
        <f>'2.1'!A158</f>
        <v>MB207744</v>
      </c>
      <c r="B158" s="123" t="str">
        <f>'2.1'!B158</f>
        <v>SOUBHAGYA BHAT</v>
      </c>
      <c r="C158" s="119" t="str">
        <f>'2.1'!C158</f>
        <v>A</v>
      </c>
      <c r="D158" s="192">
        <v>3</v>
      </c>
      <c r="E158" s="192"/>
      <c r="F158" s="192">
        <v>4</v>
      </c>
      <c r="G158" s="192">
        <v>5</v>
      </c>
      <c r="H158" s="192">
        <v>5</v>
      </c>
      <c r="I158" s="192">
        <v>3</v>
      </c>
      <c r="J158" s="192"/>
      <c r="K158" s="192">
        <v>9</v>
      </c>
      <c r="L158" s="192"/>
      <c r="M158" s="192">
        <v>8</v>
      </c>
      <c r="N158" s="192">
        <v>10</v>
      </c>
      <c r="O158" s="192">
        <v>15</v>
      </c>
      <c r="P158" s="120"/>
      <c r="Q158" s="26">
        <f t="shared" si="4"/>
        <v>62</v>
      </c>
    </row>
    <row r="159" spans="1:17" s="13" customFormat="1" x14ac:dyDescent="0.25">
      <c r="A159" s="119" t="str">
        <f>'2.1'!A159</f>
        <v>MB207745</v>
      </c>
      <c r="B159" s="123" t="str">
        <f>'2.1'!B159</f>
        <v>SPARSHA S</v>
      </c>
      <c r="C159" s="119" t="str">
        <f>'2.1'!C159</f>
        <v>A</v>
      </c>
      <c r="D159" s="192">
        <v>4</v>
      </c>
      <c r="E159" s="192"/>
      <c r="F159" s="192">
        <v>4</v>
      </c>
      <c r="G159" s="192">
        <v>5</v>
      </c>
      <c r="H159" s="192">
        <v>5</v>
      </c>
      <c r="I159" s="192">
        <v>5</v>
      </c>
      <c r="J159" s="192"/>
      <c r="K159" s="192"/>
      <c r="L159" s="192">
        <v>6</v>
      </c>
      <c r="M159" s="192">
        <v>7</v>
      </c>
      <c r="N159" s="192">
        <v>10</v>
      </c>
      <c r="O159" s="192">
        <v>15</v>
      </c>
      <c r="P159" s="120"/>
      <c r="Q159" s="26">
        <f t="shared" si="4"/>
        <v>61</v>
      </c>
    </row>
    <row r="160" spans="1:17" s="13" customFormat="1" x14ac:dyDescent="0.25">
      <c r="A160" s="119" t="str">
        <f>'2.1'!A160</f>
        <v>MB207746</v>
      </c>
      <c r="B160" s="123" t="str">
        <f>'2.1'!B160</f>
        <v>SRILAXMI</v>
      </c>
      <c r="C160" s="119" t="str">
        <f>'2.1'!C160</f>
        <v>B</v>
      </c>
      <c r="D160" s="192"/>
      <c r="E160" s="192">
        <v>5</v>
      </c>
      <c r="F160" s="192">
        <v>4</v>
      </c>
      <c r="G160" s="192">
        <v>5</v>
      </c>
      <c r="H160" s="192">
        <v>5</v>
      </c>
      <c r="I160" s="192">
        <v>2</v>
      </c>
      <c r="J160" s="192"/>
      <c r="K160" s="192">
        <v>6</v>
      </c>
      <c r="L160" s="192">
        <v>8</v>
      </c>
      <c r="M160" s="192">
        <v>7</v>
      </c>
      <c r="N160" s="192">
        <v>9</v>
      </c>
      <c r="O160" s="192">
        <v>15</v>
      </c>
      <c r="P160" s="120"/>
      <c r="Q160" s="26">
        <f t="shared" si="4"/>
        <v>66</v>
      </c>
    </row>
    <row r="161" spans="1:17" s="13" customFormat="1" x14ac:dyDescent="0.25">
      <c r="A161" s="119" t="str">
        <f>'2.1'!A161</f>
        <v>MB207747</v>
      </c>
      <c r="B161" s="123" t="str">
        <f>'2.1'!B161</f>
        <v>SRIPOORNA INDURKAR</v>
      </c>
      <c r="C161" s="119" t="str">
        <f>'2.1'!C161</f>
        <v>C</v>
      </c>
      <c r="D161" s="192"/>
      <c r="E161" s="192">
        <v>4.5</v>
      </c>
      <c r="F161" s="192">
        <v>4</v>
      </c>
      <c r="G161" s="192">
        <v>5</v>
      </c>
      <c r="H161" s="192">
        <v>5</v>
      </c>
      <c r="I161" s="192">
        <v>5</v>
      </c>
      <c r="J161" s="192"/>
      <c r="K161" s="192"/>
      <c r="L161" s="192">
        <v>6</v>
      </c>
      <c r="M161" s="192">
        <v>8</v>
      </c>
      <c r="N161" s="192">
        <v>10</v>
      </c>
      <c r="O161" s="192">
        <v>15</v>
      </c>
      <c r="P161" s="120"/>
      <c r="Q161" s="26">
        <f t="shared" si="4"/>
        <v>62.5</v>
      </c>
    </row>
    <row r="162" spans="1:17" s="13" customFormat="1" x14ac:dyDescent="0.25">
      <c r="A162" s="119" t="str">
        <f>'2.1'!A162</f>
        <v>MB207748</v>
      </c>
      <c r="B162" s="123" t="str">
        <f>'2.1'!B162</f>
        <v>SRUSHTI B R</v>
      </c>
      <c r="C162" s="119" t="str">
        <f>'2.1'!C162</f>
        <v>B</v>
      </c>
      <c r="D162" s="192">
        <v>4</v>
      </c>
      <c r="E162" s="192">
        <v>4</v>
      </c>
      <c r="F162" s="192">
        <v>3</v>
      </c>
      <c r="G162" s="192">
        <v>3</v>
      </c>
      <c r="H162" s="192">
        <v>5</v>
      </c>
      <c r="I162" s="192">
        <v>5</v>
      </c>
      <c r="J162" s="192">
        <v>4</v>
      </c>
      <c r="K162" s="192">
        <v>6</v>
      </c>
      <c r="L162" s="192">
        <v>9</v>
      </c>
      <c r="M162" s="192">
        <v>8</v>
      </c>
      <c r="N162" s="192">
        <v>7</v>
      </c>
      <c r="O162" s="192">
        <v>15</v>
      </c>
      <c r="P162" s="120"/>
      <c r="Q162" s="26">
        <f t="shared" si="4"/>
        <v>73</v>
      </c>
    </row>
    <row r="163" spans="1:17" s="13" customFormat="1" x14ac:dyDescent="0.25">
      <c r="A163" s="119" t="str">
        <f>'2.1'!A163</f>
        <v>MB207749</v>
      </c>
      <c r="B163" s="123" t="str">
        <f>'2.1'!B163</f>
        <v>SUBHASHINI K N</v>
      </c>
      <c r="C163" s="119" t="str">
        <f>'2.1'!C163</f>
        <v>B</v>
      </c>
      <c r="D163" s="190">
        <v>3</v>
      </c>
      <c r="E163" s="192">
        <v>4</v>
      </c>
      <c r="F163" s="192">
        <v>3</v>
      </c>
      <c r="G163" s="192">
        <v>4</v>
      </c>
      <c r="H163" s="192">
        <v>5</v>
      </c>
      <c r="I163" s="192"/>
      <c r="J163" s="192"/>
      <c r="K163" s="192">
        <v>7</v>
      </c>
      <c r="L163" s="192">
        <v>3</v>
      </c>
      <c r="M163" s="192">
        <v>8</v>
      </c>
      <c r="N163" s="192"/>
      <c r="O163" s="192">
        <v>12</v>
      </c>
      <c r="P163" s="120"/>
      <c r="Q163" s="26">
        <f t="shared" si="4"/>
        <v>49</v>
      </c>
    </row>
    <row r="164" spans="1:17" s="13" customFormat="1" x14ac:dyDescent="0.25">
      <c r="A164" s="119" t="str">
        <f>'2.1'!A164</f>
        <v>MB207750</v>
      </c>
      <c r="B164" s="123" t="str">
        <f>'2.1'!B164</f>
        <v>SUHAS H</v>
      </c>
      <c r="C164" s="119" t="str">
        <f>'2.1'!C164</f>
        <v>B</v>
      </c>
      <c r="D164" s="190">
        <v>3</v>
      </c>
      <c r="E164" s="192">
        <v>3</v>
      </c>
      <c r="F164" s="192">
        <v>4</v>
      </c>
      <c r="G164" s="192"/>
      <c r="H164" s="192">
        <v>5</v>
      </c>
      <c r="I164" s="192">
        <v>2</v>
      </c>
      <c r="J164" s="192"/>
      <c r="K164" s="192"/>
      <c r="L164" s="192">
        <v>6</v>
      </c>
      <c r="M164" s="192">
        <v>8</v>
      </c>
      <c r="N164" s="192">
        <v>7</v>
      </c>
      <c r="O164" s="192">
        <v>15</v>
      </c>
      <c r="P164" s="120"/>
      <c r="Q164" s="26">
        <f t="shared" si="4"/>
        <v>53</v>
      </c>
    </row>
    <row r="165" spans="1:17" s="13" customFormat="1" x14ac:dyDescent="0.25">
      <c r="A165" s="119" t="str">
        <f>'2.1'!A165</f>
        <v>MB207751</v>
      </c>
      <c r="B165" s="123" t="str">
        <f>'2.1'!B165</f>
        <v>SUHAS M</v>
      </c>
      <c r="C165" s="119" t="str">
        <f>'2.1'!C165</f>
        <v>C</v>
      </c>
      <c r="D165" s="190"/>
      <c r="E165" s="192">
        <v>4</v>
      </c>
      <c r="F165" s="192">
        <v>4</v>
      </c>
      <c r="G165" s="192">
        <v>4</v>
      </c>
      <c r="H165" s="192">
        <v>5</v>
      </c>
      <c r="I165" s="192">
        <v>4</v>
      </c>
      <c r="J165" s="192"/>
      <c r="K165" s="192"/>
      <c r="L165" s="192">
        <v>6</v>
      </c>
      <c r="M165" s="192">
        <v>9</v>
      </c>
      <c r="N165" s="192">
        <v>8</v>
      </c>
      <c r="O165" s="192">
        <v>15</v>
      </c>
      <c r="P165" s="120"/>
      <c r="Q165" s="26">
        <f t="shared" si="4"/>
        <v>59</v>
      </c>
    </row>
    <row r="166" spans="1:17" s="13" customFormat="1" x14ac:dyDescent="0.25">
      <c r="A166" s="119" t="str">
        <f>'2.1'!A166</f>
        <v>MB207752</v>
      </c>
      <c r="B166" s="123" t="str">
        <f>'2.1'!B166</f>
        <v>SUHAS N K</v>
      </c>
      <c r="C166" s="119" t="str">
        <f>'2.1'!C166</f>
        <v>B</v>
      </c>
      <c r="D166" s="190">
        <v>2</v>
      </c>
      <c r="E166" s="192">
        <v>5</v>
      </c>
      <c r="F166" s="192">
        <v>3</v>
      </c>
      <c r="G166" s="192"/>
      <c r="H166" s="192">
        <v>5</v>
      </c>
      <c r="I166" s="192">
        <v>2</v>
      </c>
      <c r="J166" s="192"/>
      <c r="K166" s="192"/>
      <c r="L166" s="192">
        <v>9</v>
      </c>
      <c r="M166" s="192">
        <v>7</v>
      </c>
      <c r="N166" s="192">
        <v>7</v>
      </c>
      <c r="O166" s="192">
        <v>15</v>
      </c>
      <c r="P166" s="120"/>
      <c r="Q166" s="26">
        <f t="shared" si="4"/>
        <v>55</v>
      </c>
    </row>
    <row r="167" spans="1:17" s="13" customFormat="1" x14ac:dyDescent="0.25">
      <c r="A167" s="119" t="str">
        <f>'2.1'!A167</f>
        <v>MB207753</v>
      </c>
      <c r="B167" s="123" t="str">
        <f>'2.1'!B167</f>
        <v>SUJAY SHAH</v>
      </c>
      <c r="C167" s="119" t="str">
        <f>'2.1'!C167</f>
        <v>A</v>
      </c>
      <c r="D167" s="190">
        <v>4.5</v>
      </c>
      <c r="E167" s="192">
        <v>5</v>
      </c>
      <c r="F167" s="192">
        <v>4</v>
      </c>
      <c r="G167" s="192"/>
      <c r="H167" s="192">
        <v>5</v>
      </c>
      <c r="I167" s="192">
        <v>5</v>
      </c>
      <c r="J167" s="192"/>
      <c r="K167" s="192"/>
      <c r="L167" s="192">
        <v>6</v>
      </c>
      <c r="M167" s="192">
        <v>10</v>
      </c>
      <c r="N167" s="192">
        <v>10</v>
      </c>
      <c r="O167" s="192">
        <v>15</v>
      </c>
      <c r="P167" s="120"/>
      <c r="Q167" s="26">
        <f t="shared" si="4"/>
        <v>64.5</v>
      </c>
    </row>
    <row r="168" spans="1:17" s="13" customFormat="1" x14ac:dyDescent="0.25">
      <c r="A168" s="119" t="str">
        <f>'2.1'!A168</f>
        <v>MB207754</v>
      </c>
      <c r="B168" s="123" t="str">
        <f>'2.1'!B168</f>
        <v>SUJAYA BHAT</v>
      </c>
      <c r="C168" s="119" t="str">
        <f>'2.1'!C168</f>
        <v>B</v>
      </c>
      <c r="D168" s="190">
        <v>3</v>
      </c>
      <c r="E168" s="192">
        <v>4</v>
      </c>
      <c r="F168" s="192"/>
      <c r="G168" s="192">
        <v>5</v>
      </c>
      <c r="H168" s="192">
        <v>5</v>
      </c>
      <c r="I168" s="192">
        <v>2</v>
      </c>
      <c r="J168" s="192"/>
      <c r="K168" s="192">
        <v>8</v>
      </c>
      <c r="L168" s="192">
        <v>9</v>
      </c>
      <c r="M168" s="192">
        <v>7</v>
      </c>
      <c r="N168" s="192"/>
      <c r="O168" s="192">
        <v>15</v>
      </c>
      <c r="P168" s="120"/>
      <c r="Q168" s="26">
        <f t="shared" si="4"/>
        <v>58</v>
      </c>
    </row>
    <row r="169" spans="1:17" s="13" customFormat="1" x14ac:dyDescent="0.25">
      <c r="A169" s="119" t="str">
        <f>'2.1'!A169</f>
        <v>MB207755</v>
      </c>
      <c r="B169" s="123" t="str">
        <f>'2.1'!B169</f>
        <v>SUKANNYA DALAL</v>
      </c>
      <c r="C169" s="119" t="str">
        <f>'2.1'!C169</f>
        <v>B</v>
      </c>
      <c r="D169" s="190">
        <v>1</v>
      </c>
      <c r="E169" s="192">
        <v>5</v>
      </c>
      <c r="F169" s="192">
        <v>5</v>
      </c>
      <c r="G169" s="192"/>
      <c r="H169" s="192">
        <v>5</v>
      </c>
      <c r="I169" s="192">
        <v>5</v>
      </c>
      <c r="J169" s="192"/>
      <c r="K169" s="192">
        <v>8</v>
      </c>
      <c r="L169" s="192"/>
      <c r="M169" s="192">
        <v>8</v>
      </c>
      <c r="N169" s="192">
        <v>8</v>
      </c>
      <c r="O169" s="192">
        <v>15</v>
      </c>
      <c r="P169" s="120"/>
      <c r="Q169" s="26">
        <f t="shared" si="4"/>
        <v>60</v>
      </c>
    </row>
    <row r="170" spans="1:17" s="13" customFormat="1" x14ac:dyDescent="0.25">
      <c r="A170" s="119" t="str">
        <f>'2.1'!A170</f>
        <v>MB207756</v>
      </c>
      <c r="B170" s="123" t="str">
        <f>'2.1'!B170</f>
        <v>SUMIT NAGANATH</v>
      </c>
      <c r="C170" s="119" t="str">
        <f>'2.1'!C170</f>
        <v>B</v>
      </c>
      <c r="D170" s="190"/>
      <c r="E170" s="192">
        <v>4</v>
      </c>
      <c r="F170" s="192">
        <v>4</v>
      </c>
      <c r="G170" s="192">
        <v>5</v>
      </c>
      <c r="H170" s="192">
        <v>5</v>
      </c>
      <c r="I170" s="192">
        <v>5</v>
      </c>
      <c r="J170" s="192"/>
      <c r="K170" s="192">
        <v>8</v>
      </c>
      <c r="L170" s="192">
        <v>6</v>
      </c>
      <c r="M170" s="192">
        <v>7</v>
      </c>
      <c r="N170" s="192"/>
      <c r="O170" s="192">
        <v>11</v>
      </c>
      <c r="P170" s="120"/>
      <c r="Q170" s="26">
        <f t="shared" si="4"/>
        <v>55</v>
      </c>
    </row>
    <row r="171" spans="1:17" s="13" customFormat="1" x14ac:dyDescent="0.25">
      <c r="A171" s="119" t="str">
        <f>'2.1'!A171</f>
        <v>MB207757</v>
      </c>
      <c r="B171" s="123" t="str">
        <f>'2.1'!B171</f>
        <v>SUPREETH S</v>
      </c>
      <c r="C171" s="119" t="str">
        <f>'2.1'!C171</f>
        <v>A</v>
      </c>
      <c r="D171" s="190">
        <v>3</v>
      </c>
      <c r="E171" s="192"/>
      <c r="F171" s="192">
        <v>4</v>
      </c>
      <c r="G171" s="192"/>
      <c r="H171" s="192">
        <v>5</v>
      </c>
      <c r="I171" s="192">
        <v>2</v>
      </c>
      <c r="J171" s="192"/>
      <c r="K171" s="192">
        <v>8</v>
      </c>
      <c r="L171" s="192"/>
      <c r="M171" s="192">
        <v>5</v>
      </c>
      <c r="N171" s="192"/>
      <c r="O171" s="192">
        <v>3</v>
      </c>
      <c r="P171" s="120"/>
      <c r="Q171" s="26">
        <f t="shared" si="4"/>
        <v>30</v>
      </c>
    </row>
    <row r="172" spans="1:17" s="13" customFormat="1" x14ac:dyDescent="0.25">
      <c r="A172" s="119" t="str">
        <f>'2.1'!A172</f>
        <v>MB207758</v>
      </c>
      <c r="B172" s="123" t="str">
        <f>'2.1'!B172</f>
        <v xml:space="preserve">SURAJ G S </v>
      </c>
      <c r="C172" s="119" t="str">
        <f>'2.1'!C172</f>
        <v>B</v>
      </c>
      <c r="D172" s="190">
        <v>2</v>
      </c>
      <c r="E172" s="192">
        <v>4</v>
      </c>
      <c r="F172" s="192"/>
      <c r="G172" s="192">
        <v>5</v>
      </c>
      <c r="H172" s="192">
        <v>5</v>
      </c>
      <c r="I172" s="192">
        <v>2</v>
      </c>
      <c r="J172" s="192"/>
      <c r="K172" s="192"/>
      <c r="L172" s="192">
        <v>9</v>
      </c>
      <c r="M172" s="192">
        <v>7</v>
      </c>
      <c r="N172" s="192">
        <v>9</v>
      </c>
      <c r="O172" s="192">
        <v>15</v>
      </c>
      <c r="P172" s="120"/>
      <c r="Q172" s="26">
        <f t="shared" si="4"/>
        <v>58</v>
      </c>
    </row>
    <row r="173" spans="1:17" s="13" customFormat="1" x14ac:dyDescent="0.25">
      <c r="A173" s="119" t="str">
        <f>'2.1'!A173</f>
        <v>MB207759</v>
      </c>
      <c r="B173" s="123" t="str">
        <f>'2.1'!B173</f>
        <v>SURAJ HS</v>
      </c>
      <c r="C173" s="119" t="str">
        <f>'2.1'!C173</f>
        <v>C</v>
      </c>
      <c r="D173" s="190"/>
      <c r="E173" s="192">
        <v>3</v>
      </c>
      <c r="F173" s="192">
        <v>4</v>
      </c>
      <c r="G173" s="192">
        <v>5</v>
      </c>
      <c r="H173" s="192">
        <v>5</v>
      </c>
      <c r="I173" s="192">
        <v>5</v>
      </c>
      <c r="J173" s="192"/>
      <c r="K173" s="192">
        <v>9</v>
      </c>
      <c r="L173" s="192">
        <v>6</v>
      </c>
      <c r="M173" s="192">
        <v>9</v>
      </c>
      <c r="N173" s="192"/>
      <c r="O173" s="192">
        <v>15</v>
      </c>
      <c r="P173" s="120"/>
      <c r="Q173" s="26">
        <f t="shared" si="4"/>
        <v>61</v>
      </c>
    </row>
    <row r="174" spans="1:17" s="13" customFormat="1" x14ac:dyDescent="0.25">
      <c r="A174" s="119" t="str">
        <f>'2.1'!A174</f>
        <v>MB207760</v>
      </c>
      <c r="B174" s="123" t="str">
        <f>'2.1'!B174</f>
        <v>SURAJ.S.P</v>
      </c>
      <c r="C174" s="119" t="str">
        <f>'2.1'!C174</f>
        <v>C</v>
      </c>
      <c r="D174" s="190"/>
      <c r="E174" s="192">
        <v>5</v>
      </c>
      <c r="F174" s="192">
        <v>4</v>
      </c>
      <c r="G174" s="192">
        <v>3</v>
      </c>
      <c r="H174" s="192">
        <v>4</v>
      </c>
      <c r="I174" s="192">
        <v>2</v>
      </c>
      <c r="J174" s="192"/>
      <c r="K174" s="192"/>
      <c r="L174" s="192">
        <v>6</v>
      </c>
      <c r="M174" s="192">
        <v>9</v>
      </c>
      <c r="N174" s="192">
        <v>8</v>
      </c>
      <c r="O174" s="192">
        <v>15</v>
      </c>
      <c r="P174" s="120"/>
      <c r="Q174" s="26">
        <f t="shared" si="4"/>
        <v>56</v>
      </c>
    </row>
    <row r="175" spans="1:17" s="13" customFormat="1" x14ac:dyDescent="0.25">
      <c r="A175" s="119" t="str">
        <f>'2.1'!A175</f>
        <v>MB207761</v>
      </c>
      <c r="B175" s="123" t="str">
        <f>'2.1'!B175</f>
        <v>SWATI VINAYAK HEGDE</v>
      </c>
      <c r="C175" s="119" t="str">
        <f>'2.1'!C175</f>
        <v>C</v>
      </c>
      <c r="D175" s="190"/>
      <c r="E175" s="192">
        <v>4</v>
      </c>
      <c r="F175" s="192">
        <v>4</v>
      </c>
      <c r="G175" s="192"/>
      <c r="H175" s="192">
        <v>3</v>
      </c>
      <c r="I175" s="192">
        <v>4</v>
      </c>
      <c r="J175" s="192">
        <v>4</v>
      </c>
      <c r="K175" s="192">
        <v>9</v>
      </c>
      <c r="L175" s="192">
        <v>6</v>
      </c>
      <c r="M175" s="192">
        <v>9</v>
      </c>
      <c r="N175" s="192"/>
      <c r="O175" s="192">
        <v>15</v>
      </c>
      <c r="P175" s="120"/>
      <c r="Q175" s="26">
        <f t="shared" si="4"/>
        <v>58</v>
      </c>
    </row>
    <row r="176" spans="1:17" s="13" customFormat="1" x14ac:dyDescent="0.25">
      <c r="A176" s="119" t="str">
        <f>'2.1'!A176</f>
        <v>MB207762</v>
      </c>
      <c r="B176" s="123" t="str">
        <f>'2.1'!B176</f>
        <v>TALWAR PRAVEEN GUDDAPPA</v>
      </c>
      <c r="C176" s="119" t="str">
        <f>'2.1'!C176</f>
        <v>B</v>
      </c>
      <c r="D176" s="190">
        <v>2</v>
      </c>
      <c r="E176" s="192">
        <v>4</v>
      </c>
      <c r="F176" s="192">
        <v>3</v>
      </c>
      <c r="G176" s="192">
        <v>4</v>
      </c>
      <c r="H176" s="192">
        <v>5</v>
      </c>
      <c r="I176" s="192"/>
      <c r="J176" s="192"/>
      <c r="K176" s="192">
        <v>7</v>
      </c>
      <c r="L176" s="192"/>
      <c r="M176" s="192">
        <v>7</v>
      </c>
      <c r="N176" s="192">
        <v>8</v>
      </c>
      <c r="O176" s="192">
        <v>15</v>
      </c>
      <c r="P176" s="120"/>
      <c r="Q176" s="26">
        <f t="shared" si="4"/>
        <v>55</v>
      </c>
    </row>
    <row r="177" spans="1:17" s="13" customFormat="1" x14ac:dyDescent="0.25">
      <c r="A177" s="119" t="str">
        <f>'2.1'!A177</f>
        <v>MB207763</v>
      </c>
      <c r="B177" s="123" t="str">
        <f>'2.1'!B177</f>
        <v>TEJAS ROHIDAS BHANDARI</v>
      </c>
      <c r="C177" s="119" t="str">
        <f>'2.1'!C177</f>
        <v>B</v>
      </c>
      <c r="D177" s="190">
        <v>3</v>
      </c>
      <c r="E177" s="192">
        <v>4</v>
      </c>
      <c r="F177" s="192">
        <v>3</v>
      </c>
      <c r="G177" s="192">
        <v>3</v>
      </c>
      <c r="H177" s="192"/>
      <c r="I177" s="192">
        <v>1</v>
      </c>
      <c r="J177" s="192"/>
      <c r="K177" s="192"/>
      <c r="L177" s="192">
        <v>8</v>
      </c>
      <c r="M177" s="192">
        <v>7</v>
      </c>
      <c r="N177" s="192">
        <v>9</v>
      </c>
      <c r="O177" s="192">
        <v>15</v>
      </c>
      <c r="P177" s="120"/>
      <c r="Q177" s="26">
        <f t="shared" si="4"/>
        <v>53</v>
      </c>
    </row>
    <row r="178" spans="1:17" s="13" customFormat="1" x14ac:dyDescent="0.25">
      <c r="A178" s="119" t="str">
        <f>'2.1'!A178</f>
        <v>MB207764</v>
      </c>
      <c r="B178" s="123" t="str">
        <f>'2.1'!B178</f>
        <v>TEJASHREE R</v>
      </c>
      <c r="C178" s="119" t="str">
        <f>'2.1'!C178</f>
        <v>C</v>
      </c>
      <c r="D178" s="190"/>
      <c r="E178" s="192">
        <v>4</v>
      </c>
      <c r="F178" s="192">
        <v>4</v>
      </c>
      <c r="G178" s="192">
        <v>3</v>
      </c>
      <c r="H178" s="192">
        <v>5</v>
      </c>
      <c r="I178" s="192">
        <v>4</v>
      </c>
      <c r="J178" s="192"/>
      <c r="K178" s="192"/>
      <c r="L178" s="192">
        <v>6</v>
      </c>
      <c r="M178" s="192">
        <v>8</v>
      </c>
      <c r="N178" s="192">
        <v>10</v>
      </c>
      <c r="O178" s="192">
        <v>15</v>
      </c>
      <c r="P178" s="120"/>
      <c r="Q178" s="26">
        <f t="shared" si="4"/>
        <v>59</v>
      </c>
    </row>
    <row r="179" spans="1:17" s="13" customFormat="1" x14ac:dyDescent="0.25">
      <c r="A179" s="119" t="str">
        <f>'2.1'!A179</f>
        <v>MB207765</v>
      </c>
      <c r="B179" s="123" t="str">
        <f>'2.1'!B179</f>
        <v>TEJASHWINI LOKAPURAMATH</v>
      </c>
      <c r="C179" s="119" t="str">
        <f>'2.1'!C179</f>
        <v>C</v>
      </c>
      <c r="D179" s="190"/>
      <c r="E179" s="192"/>
      <c r="F179" s="192">
        <v>3</v>
      </c>
      <c r="G179" s="192"/>
      <c r="H179" s="192"/>
      <c r="I179" s="192">
        <v>4</v>
      </c>
      <c r="J179" s="192"/>
      <c r="K179" s="192">
        <v>9</v>
      </c>
      <c r="L179" s="192">
        <v>6</v>
      </c>
      <c r="M179" s="192">
        <v>10</v>
      </c>
      <c r="N179" s="192"/>
      <c r="O179" s="192">
        <v>15</v>
      </c>
      <c r="P179" s="120"/>
      <c r="Q179" s="26">
        <f t="shared" si="4"/>
        <v>47</v>
      </c>
    </row>
    <row r="180" spans="1:17" s="13" customFormat="1" x14ac:dyDescent="0.25">
      <c r="A180" s="119" t="str">
        <f>'2.1'!A180</f>
        <v>MB207766</v>
      </c>
      <c r="B180" s="123" t="str">
        <f>'2.1'!B180</f>
        <v>TEJASVI GANGADHAR ANGADI</v>
      </c>
      <c r="C180" s="119" t="str">
        <f>'2.1'!C180</f>
        <v>B</v>
      </c>
      <c r="D180" s="190"/>
      <c r="E180" s="192">
        <v>3</v>
      </c>
      <c r="F180" s="192"/>
      <c r="G180" s="192">
        <v>4</v>
      </c>
      <c r="H180" s="192">
        <v>5</v>
      </c>
      <c r="I180" s="192">
        <v>4</v>
      </c>
      <c r="J180" s="192"/>
      <c r="K180" s="192"/>
      <c r="L180" s="192"/>
      <c r="M180" s="192">
        <v>7</v>
      </c>
      <c r="N180" s="192"/>
      <c r="O180" s="192">
        <v>15</v>
      </c>
      <c r="P180" s="120"/>
      <c r="Q180" s="26">
        <f t="shared" si="4"/>
        <v>38</v>
      </c>
    </row>
    <row r="181" spans="1:17" s="13" customFormat="1" x14ac:dyDescent="0.25">
      <c r="A181" s="119" t="str">
        <f>'2.1'!A181</f>
        <v>MB207767</v>
      </c>
      <c r="B181" s="123" t="str">
        <f>'2.1'!B181</f>
        <v>TEJASWINI PRASANNA HEGDE</v>
      </c>
      <c r="C181" s="119" t="str">
        <f>'2.1'!C181</f>
        <v>C</v>
      </c>
      <c r="D181" s="190">
        <v>4</v>
      </c>
      <c r="E181" s="192">
        <v>3</v>
      </c>
      <c r="F181" s="192">
        <v>4</v>
      </c>
      <c r="G181" s="192"/>
      <c r="H181" s="192">
        <v>4</v>
      </c>
      <c r="I181" s="192">
        <v>4</v>
      </c>
      <c r="J181" s="192"/>
      <c r="K181" s="192">
        <v>8</v>
      </c>
      <c r="L181" s="192"/>
      <c r="M181" s="192">
        <v>8</v>
      </c>
      <c r="N181" s="192"/>
      <c r="O181" s="192">
        <v>5</v>
      </c>
      <c r="P181" s="120"/>
      <c r="Q181" s="26">
        <f t="shared" si="4"/>
        <v>40</v>
      </c>
    </row>
    <row r="182" spans="1:17" s="13" customFormat="1" x14ac:dyDescent="0.25">
      <c r="A182" s="181" t="str">
        <f>'2.1'!A182</f>
        <v>MB207768</v>
      </c>
      <c r="B182" s="182" t="str">
        <f>'2.1'!B182</f>
        <v>THEJASVITA J</v>
      </c>
      <c r="C182" s="181" t="str">
        <f>'2.1'!C182</f>
        <v>C</v>
      </c>
      <c r="D182" s="19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4"/>
      <c r="Q182" s="185">
        <f t="shared" si="4"/>
        <v>0</v>
      </c>
    </row>
    <row r="183" spans="1:17" s="13" customFormat="1" x14ac:dyDescent="0.25">
      <c r="A183" s="119" t="str">
        <f>'2.1'!A183</f>
        <v>MB207769</v>
      </c>
      <c r="B183" s="123" t="str">
        <f>'2.1'!B183</f>
        <v>TRIPURESH TIWARI</v>
      </c>
      <c r="C183" s="119" t="str">
        <f>'2.1'!C183</f>
        <v>C</v>
      </c>
      <c r="D183" s="190">
        <v>3</v>
      </c>
      <c r="E183" s="192">
        <v>4.5</v>
      </c>
      <c r="F183" s="192">
        <v>4</v>
      </c>
      <c r="G183" s="192"/>
      <c r="H183" s="192">
        <v>5</v>
      </c>
      <c r="I183" s="192"/>
      <c r="J183" s="192">
        <v>2</v>
      </c>
      <c r="K183" s="192">
        <v>9</v>
      </c>
      <c r="L183" s="192">
        <v>6</v>
      </c>
      <c r="M183" s="192">
        <v>6</v>
      </c>
      <c r="N183" s="192"/>
      <c r="O183" s="192">
        <v>15</v>
      </c>
      <c r="P183" s="120"/>
      <c r="Q183" s="26">
        <f t="shared" si="4"/>
        <v>54.5</v>
      </c>
    </row>
    <row r="184" spans="1:17" s="13" customFormat="1" x14ac:dyDescent="0.25">
      <c r="A184" s="119" t="str">
        <f>'2.1'!A184</f>
        <v>MB207770</v>
      </c>
      <c r="B184" s="123" t="str">
        <f>'2.1'!B184</f>
        <v>TRIVADAN M HEGDE</v>
      </c>
      <c r="C184" s="119" t="str">
        <f>'2.1'!C184</f>
        <v>C</v>
      </c>
      <c r="D184" s="190">
        <v>4</v>
      </c>
      <c r="E184" s="192">
        <v>4</v>
      </c>
      <c r="F184" s="192">
        <v>4</v>
      </c>
      <c r="G184" s="192"/>
      <c r="H184" s="192">
        <v>5</v>
      </c>
      <c r="I184" s="192">
        <v>4</v>
      </c>
      <c r="J184" s="192"/>
      <c r="K184" s="192"/>
      <c r="L184" s="192">
        <v>6</v>
      </c>
      <c r="M184" s="192">
        <v>8</v>
      </c>
      <c r="N184" s="192">
        <v>8</v>
      </c>
      <c r="O184" s="192">
        <v>15</v>
      </c>
      <c r="P184" s="120"/>
      <c r="Q184" s="26">
        <f t="shared" si="4"/>
        <v>58</v>
      </c>
    </row>
    <row r="185" spans="1:17" s="13" customFormat="1" x14ac:dyDescent="0.25">
      <c r="A185" s="119" t="str">
        <f>'2.1'!A185</f>
        <v>MB207771</v>
      </c>
      <c r="B185" s="123" t="str">
        <f>'2.1'!B185</f>
        <v>ULLAS SHRIPAD SHET</v>
      </c>
      <c r="C185" s="119" t="str">
        <f>'2.1'!C185</f>
        <v>C</v>
      </c>
      <c r="D185" s="190"/>
      <c r="E185" s="192">
        <v>4</v>
      </c>
      <c r="F185" s="192">
        <v>4</v>
      </c>
      <c r="G185" s="192">
        <v>5</v>
      </c>
      <c r="H185" s="192">
        <v>5</v>
      </c>
      <c r="I185" s="192">
        <v>5</v>
      </c>
      <c r="J185" s="192"/>
      <c r="K185" s="192"/>
      <c r="L185" s="192">
        <v>6</v>
      </c>
      <c r="M185" s="192">
        <v>8</v>
      </c>
      <c r="N185" s="192">
        <v>10</v>
      </c>
      <c r="O185" s="192">
        <v>15</v>
      </c>
      <c r="P185" s="120"/>
      <c r="Q185" s="26">
        <f t="shared" si="4"/>
        <v>62</v>
      </c>
    </row>
    <row r="186" spans="1:17" s="13" customFormat="1" x14ac:dyDescent="0.25">
      <c r="A186" s="119" t="str">
        <f>'2.1'!A186</f>
        <v>MB207772</v>
      </c>
      <c r="B186" s="123" t="str">
        <f>'2.1'!B186</f>
        <v>VAIBHAV MALAVIYA</v>
      </c>
      <c r="C186" s="119" t="str">
        <f>'2.1'!C186</f>
        <v>C</v>
      </c>
      <c r="D186" s="190">
        <v>4</v>
      </c>
      <c r="E186" s="192">
        <v>5</v>
      </c>
      <c r="F186" s="192">
        <v>4</v>
      </c>
      <c r="G186" s="192">
        <v>5</v>
      </c>
      <c r="H186" s="192"/>
      <c r="I186" s="192"/>
      <c r="J186" s="192">
        <v>5</v>
      </c>
      <c r="K186" s="192">
        <v>8</v>
      </c>
      <c r="L186" s="192"/>
      <c r="M186" s="192">
        <v>10</v>
      </c>
      <c r="N186" s="192">
        <v>10</v>
      </c>
      <c r="O186" s="192">
        <v>15</v>
      </c>
      <c r="P186" s="120"/>
      <c r="Q186" s="26">
        <f t="shared" si="4"/>
        <v>66</v>
      </c>
    </row>
    <row r="187" spans="1:17" s="13" customFormat="1" x14ac:dyDescent="0.25">
      <c r="A187" s="119" t="str">
        <f>'2.1'!A187</f>
        <v>MB207773</v>
      </c>
      <c r="B187" s="123" t="str">
        <f>'2.1'!B187</f>
        <v>VARSHA BIRADAR</v>
      </c>
      <c r="C187" s="119" t="str">
        <f>'2.1'!C187</f>
        <v>C</v>
      </c>
      <c r="D187" s="190"/>
      <c r="E187" s="192">
        <v>4</v>
      </c>
      <c r="F187" s="192">
        <v>4</v>
      </c>
      <c r="G187" s="192">
        <v>5</v>
      </c>
      <c r="H187" s="192">
        <v>5</v>
      </c>
      <c r="I187" s="192">
        <v>5</v>
      </c>
      <c r="J187" s="192"/>
      <c r="K187" s="192"/>
      <c r="L187" s="192">
        <v>6</v>
      </c>
      <c r="M187" s="192">
        <v>9</v>
      </c>
      <c r="N187" s="192">
        <v>10</v>
      </c>
      <c r="O187" s="192">
        <v>15</v>
      </c>
      <c r="P187" s="120"/>
      <c r="Q187" s="26">
        <f t="shared" si="4"/>
        <v>63</v>
      </c>
    </row>
    <row r="188" spans="1:17" s="13" customFormat="1" x14ac:dyDescent="0.25">
      <c r="A188" s="119" t="str">
        <f>'2.1'!A188</f>
        <v>MB207774</v>
      </c>
      <c r="B188" s="123" t="str">
        <f>'2.1'!B188</f>
        <v>VARSHA K</v>
      </c>
      <c r="C188" s="119" t="str">
        <f>'2.1'!C188</f>
        <v>A</v>
      </c>
      <c r="D188" s="190">
        <v>5</v>
      </c>
      <c r="E188" s="192"/>
      <c r="F188" s="192">
        <v>5</v>
      </c>
      <c r="G188" s="192"/>
      <c r="H188" s="192">
        <v>4</v>
      </c>
      <c r="I188" s="192">
        <v>5</v>
      </c>
      <c r="J188" s="192">
        <v>4</v>
      </c>
      <c r="K188" s="192">
        <v>10</v>
      </c>
      <c r="L188" s="192"/>
      <c r="M188" s="192">
        <v>10</v>
      </c>
      <c r="N188" s="192">
        <v>8</v>
      </c>
      <c r="O188" s="192">
        <v>15</v>
      </c>
      <c r="P188" s="120"/>
      <c r="Q188" s="26">
        <f t="shared" si="4"/>
        <v>66</v>
      </c>
    </row>
    <row r="189" spans="1:17" s="13" customFormat="1" x14ac:dyDescent="0.25">
      <c r="A189" s="119" t="str">
        <f>'2.1'!A189</f>
        <v>MB207775</v>
      </c>
      <c r="B189" s="123" t="str">
        <f>'2.1'!B189</f>
        <v>VELUGU SUJANI KRISHNA</v>
      </c>
      <c r="C189" s="119" t="str">
        <f>'2.1'!C189</f>
        <v>C</v>
      </c>
      <c r="D189" s="190"/>
      <c r="E189" s="192">
        <v>5</v>
      </c>
      <c r="F189" s="192">
        <v>4</v>
      </c>
      <c r="G189" s="192">
        <v>5</v>
      </c>
      <c r="H189" s="192">
        <v>5</v>
      </c>
      <c r="I189" s="192">
        <v>5</v>
      </c>
      <c r="J189" s="192"/>
      <c r="K189" s="192"/>
      <c r="L189" s="192">
        <v>10</v>
      </c>
      <c r="M189" s="192">
        <v>9</v>
      </c>
      <c r="N189" s="192">
        <v>8</v>
      </c>
      <c r="O189" s="192">
        <v>11</v>
      </c>
      <c r="P189" s="120"/>
      <c r="Q189" s="26">
        <f t="shared" si="4"/>
        <v>62</v>
      </c>
    </row>
    <row r="190" spans="1:17" s="13" customFormat="1" x14ac:dyDescent="0.25">
      <c r="A190" s="119" t="str">
        <f>'2.1'!A190</f>
        <v>MB207776</v>
      </c>
      <c r="B190" s="123" t="str">
        <f>'2.1'!B190</f>
        <v>VIKAS SETH</v>
      </c>
      <c r="C190" s="119" t="str">
        <f>'2.1'!C190</f>
        <v>B</v>
      </c>
      <c r="D190" s="190">
        <v>5</v>
      </c>
      <c r="E190" s="192">
        <v>5</v>
      </c>
      <c r="F190" s="192">
        <v>4</v>
      </c>
      <c r="G190" s="192">
        <v>5</v>
      </c>
      <c r="H190" s="192">
        <v>5</v>
      </c>
      <c r="I190" s="192"/>
      <c r="J190" s="192"/>
      <c r="K190" s="192"/>
      <c r="L190" s="192">
        <v>8</v>
      </c>
      <c r="M190" s="192">
        <v>7</v>
      </c>
      <c r="N190" s="192">
        <v>7</v>
      </c>
      <c r="O190" s="192">
        <v>13</v>
      </c>
      <c r="P190" s="120"/>
      <c r="Q190" s="26">
        <f t="shared" si="4"/>
        <v>59</v>
      </c>
    </row>
    <row r="191" spans="1:17" s="13" customFormat="1" x14ac:dyDescent="0.25">
      <c r="A191" s="119" t="str">
        <f>'2.1'!A191</f>
        <v>MB207777</v>
      </c>
      <c r="B191" s="123" t="str">
        <f>'2.1'!B191</f>
        <v>VINAY KUMAR G S</v>
      </c>
      <c r="C191" s="119" t="str">
        <f>'2.1'!C191</f>
        <v>C</v>
      </c>
      <c r="D191" s="190">
        <v>5</v>
      </c>
      <c r="E191" s="192">
        <v>5</v>
      </c>
      <c r="F191" s="192"/>
      <c r="G191" s="192">
        <v>3</v>
      </c>
      <c r="H191" s="192"/>
      <c r="I191" s="192"/>
      <c r="J191" s="192">
        <v>5</v>
      </c>
      <c r="K191" s="192">
        <v>9</v>
      </c>
      <c r="L191" s="192"/>
      <c r="M191" s="192">
        <v>10</v>
      </c>
      <c r="N191" s="192">
        <v>10</v>
      </c>
      <c r="O191" s="192">
        <v>15</v>
      </c>
      <c r="P191" s="120"/>
      <c r="Q191" s="26">
        <f t="shared" si="4"/>
        <v>62</v>
      </c>
    </row>
    <row r="192" spans="1:17" s="13" customFormat="1" x14ac:dyDescent="0.25">
      <c r="A192" s="119" t="str">
        <f>'2.1'!A192</f>
        <v>MB207778</v>
      </c>
      <c r="B192" s="123" t="str">
        <f>'2.1'!B192</f>
        <v>VINAYAK GOLIHALLI</v>
      </c>
      <c r="C192" s="119" t="str">
        <f>'2.1'!C192</f>
        <v>B</v>
      </c>
      <c r="D192" s="190">
        <v>3</v>
      </c>
      <c r="E192" s="190">
        <v>5</v>
      </c>
      <c r="F192" s="190">
        <v>4</v>
      </c>
      <c r="G192" s="190">
        <v>4</v>
      </c>
      <c r="H192" s="190">
        <v>5</v>
      </c>
      <c r="I192" s="190"/>
      <c r="J192" s="190"/>
      <c r="K192" s="190"/>
      <c r="L192" s="190">
        <v>8</v>
      </c>
      <c r="M192" s="190">
        <v>7</v>
      </c>
      <c r="N192" s="190">
        <v>7</v>
      </c>
      <c r="O192" s="190">
        <v>15</v>
      </c>
      <c r="P192" s="120"/>
      <c r="Q192" s="26">
        <f t="shared" si="4"/>
        <v>58</v>
      </c>
    </row>
    <row r="193" spans="1:17" s="13" customFormat="1" x14ac:dyDescent="0.25">
      <c r="A193" s="119" t="str">
        <f>'2.1'!A193</f>
        <v>MB207779</v>
      </c>
      <c r="B193" s="123" t="str">
        <f>'2.1'!B193</f>
        <v>VINAYAK SUBRAY BHAT</v>
      </c>
      <c r="C193" s="119" t="str">
        <f>'2.1'!C193</f>
        <v>C</v>
      </c>
      <c r="D193" s="190">
        <v>2</v>
      </c>
      <c r="E193" s="190">
        <v>4</v>
      </c>
      <c r="F193" s="190">
        <v>5</v>
      </c>
      <c r="G193" s="190"/>
      <c r="H193" s="190">
        <v>5</v>
      </c>
      <c r="I193" s="190">
        <v>4</v>
      </c>
      <c r="J193" s="190"/>
      <c r="K193" s="190"/>
      <c r="L193" s="190">
        <v>6</v>
      </c>
      <c r="M193" s="190">
        <v>8</v>
      </c>
      <c r="N193" s="190">
        <v>8</v>
      </c>
      <c r="O193" s="190">
        <v>15</v>
      </c>
      <c r="P193" s="120"/>
      <c r="Q193" s="26">
        <f t="shared" si="4"/>
        <v>57</v>
      </c>
    </row>
    <row r="194" spans="1:17" s="13" customFormat="1" x14ac:dyDescent="0.25">
      <c r="A194" s="119" t="str">
        <f>'2.1'!A194</f>
        <v>MB207780</v>
      </c>
      <c r="B194" s="123" t="str">
        <f>'2.1'!B194</f>
        <v xml:space="preserve">YASHASWINI V </v>
      </c>
      <c r="C194" s="119" t="str">
        <f>'2.1'!C194</f>
        <v>B</v>
      </c>
      <c r="D194" s="192">
        <v>3</v>
      </c>
      <c r="E194" s="192">
        <v>4</v>
      </c>
      <c r="F194" s="192">
        <v>3</v>
      </c>
      <c r="G194" s="192">
        <v>4</v>
      </c>
      <c r="H194" s="192">
        <v>5</v>
      </c>
      <c r="I194" s="192">
        <v>5</v>
      </c>
      <c r="J194" s="192"/>
      <c r="K194" s="192">
        <v>7</v>
      </c>
      <c r="L194" s="190">
        <v>9</v>
      </c>
      <c r="M194" s="190">
        <v>7</v>
      </c>
      <c r="N194" s="190">
        <v>8</v>
      </c>
      <c r="O194" s="190">
        <v>15</v>
      </c>
      <c r="P194" s="120"/>
      <c r="Q194" s="26">
        <f t="shared" si="4"/>
        <v>70</v>
      </c>
    </row>
    <row r="195" spans="1:17" s="13" customFormat="1" ht="15.75" x14ac:dyDescent="0.25">
      <c r="A195" s="136" t="s">
        <v>48</v>
      </c>
      <c r="B195" s="137"/>
      <c r="C195" s="138"/>
      <c r="D195" s="34">
        <f t="shared" ref="D195:O195" si="5">COUNTA(D15:D194)</f>
        <v>106</v>
      </c>
      <c r="E195" s="35">
        <f t="shared" si="5"/>
        <v>147</v>
      </c>
      <c r="F195" s="35">
        <f t="shared" si="5"/>
        <v>153</v>
      </c>
      <c r="G195" s="35">
        <f t="shared" si="5"/>
        <v>111</v>
      </c>
      <c r="H195" s="35">
        <f t="shared" si="5"/>
        <v>158</v>
      </c>
      <c r="I195" s="35">
        <f t="shared" si="5"/>
        <v>152</v>
      </c>
      <c r="J195" s="35">
        <f t="shared" si="5"/>
        <v>19</v>
      </c>
      <c r="K195" s="35">
        <f t="shared" si="5"/>
        <v>79</v>
      </c>
      <c r="L195" s="35">
        <f t="shared" si="5"/>
        <v>131</v>
      </c>
      <c r="M195" s="35">
        <f t="shared" si="5"/>
        <v>165</v>
      </c>
      <c r="N195" s="35">
        <f t="shared" si="5"/>
        <v>143</v>
      </c>
      <c r="O195" s="35">
        <f t="shared" si="5"/>
        <v>168</v>
      </c>
      <c r="P195" s="36">
        <f>COUNT(P15:P194)</f>
        <v>0</v>
      </c>
      <c r="Q195" s="26"/>
    </row>
    <row r="196" spans="1:17" s="13" customFormat="1" ht="15.75" x14ac:dyDescent="0.25">
      <c r="A196" s="136" t="s">
        <v>4</v>
      </c>
      <c r="B196" s="137"/>
      <c r="C196" s="138"/>
      <c r="D196" s="44">
        <f t="shared" ref="D196:P196" si="6">COUNTIF(D15:D194,"&gt;"&amp;D14)</f>
        <v>42</v>
      </c>
      <c r="E196" s="45">
        <f t="shared" si="6"/>
        <v>120</v>
      </c>
      <c r="F196" s="45">
        <f t="shared" si="6"/>
        <v>104</v>
      </c>
      <c r="G196" s="45">
        <f t="shared" si="6"/>
        <v>89</v>
      </c>
      <c r="H196" s="45">
        <f t="shared" si="6"/>
        <v>144</v>
      </c>
      <c r="I196" s="45">
        <f t="shared" si="6"/>
        <v>105</v>
      </c>
      <c r="J196" s="45">
        <f t="shared" si="6"/>
        <v>14</v>
      </c>
      <c r="K196" s="45">
        <f t="shared" si="6"/>
        <v>69</v>
      </c>
      <c r="L196" s="45">
        <f t="shared" si="6"/>
        <v>45</v>
      </c>
      <c r="M196" s="45">
        <f t="shared" si="6"/>
        <v>156</v>
      </c>
      <c r="N196" s="45">
        <f t="shared" si="6"/>
        <v>136</v>
      </c>
      <c r="O196" s="45">
        <f t="shared" si="6"/>
        <v>157</v>
      </c>
      <c r="P196" s="27">
        <f t="shared" si="6"/>
        <v>0</v>
      </c>
      <c r="Q196" s="26"/>
    </row>
    <row r="197" spans="1:17" s="13" customFormat="1" ht="15.75" x14ac:dyDescent="0.25">
      <c r="A197" s="136" t="s">
        <v>53</v>
      </c>
      <c r="B197" s="137"/>
      <c r="C197" s="138"/>
      <c r="D197" s="44">
        <f t="shared" ref="D197:O197" si="7">ROUND(D196*100/D195,0)</f>
        <v>40</v>
      </c>
      <c r="E197" s="44">
        <f t="shared" si="7"/>
        <v>82</v>
      </c>
      <c r="F197" s="45">
        <f t="shared" si="7"/>
        <v>68</v>
      </c>
      <c r="G197" s="45">
        <f t="shared" si="7"/>
        <v>80</v>
      </c>
      <c r="H197" s="45">
        <f t="shared" si="7"/>
        <v>91</v>
      </c>
      <c r="I197" s="45">
        <f t="shared" si="7"/>
        <v>69</v>
      </c>
      <c r="J197" s="45">
        <f t="shared" si="7"/>
        <v>74</v>
      </c>
      <c r="K197" s="45">
        <f t="shared" si="7"/>
        <v>87</v>
      </c>
      <c r="L197" s="45">
        <f t="shared" si="7"/>
        <v>34</v>
      </c>
      <c r="M197" s="45">
        <f t="shared" si="7"/>
        <v>95</v>
      </c>
      <c r="N197" s="45">
        <f t="shared" si="7"/>
        <v>95</v>
      </c>
      <c r="O197" s="45">
        <f t="shared" si="7"/>
        <v>93</v>
      </c>
      <c r="P197" s="27" t="e">
        <f>ROUND(P196*100/P195,0)</f>
        <v>#DIV/0!</v>
      </c>
      <c r="Q197" s="26"/>
    </row>
    <row r="198" spans="1:17" s="13" customFormat="1" x14ac:dyDescent="0.25">
      <c r="A198" s="142" t="s">
        <v>14</v>
      </c>
      <c r="B198" s="143"/>
      <c r="C198" s="144"/>
      <c r="D198" s="44" t="str">
        <f>IF(D197&gt;=80,"3",IF(D197&gt;=70,"2",IF(D197&gt;=60,"1","-")))</f>
        <v>-</v>
      </c>
      <c r="E198" s="45" t="str">
        <f t="shared" ref="E198:P198" si="8">IF(E197&gt;=80,"3",IF(E197&gt;=70,"2",IF(E197&gt;=60,"1","-")))</f>
        <v>3</v>
      </c>
      <c r="F198" s="45" t="str">
        <f t="shared" si="8"/>
        <v>1</v>
      </c>
      <c r="G198" s="45" t="str">
        <f t="shared" si="8"/>
        <v>3</v>
      </c>
      <c r="H198" s="45" t="str">
        <f t="shared" si="8"/>
        <v>3</v>
      </c>
      <c r="I198" s="45" t="str">
        <f t="shared" si="8"/>
        <v>1</v>
      </c>
      <c r="J198" s="45" t="str">
        <f t="shared" si="8"/>
        <v>2</v>
      </c>
      <c r="K198" s="45" t="str">
        <f t="shared" si="8"/>
        <v>3</v>
      </c>
      <c r="L198" s="45" t="str">
        <f t="shared" si="8"/>
        <v>-</v>
      </c>
      <c r="M198" s="45" t="str">
        <f t="shared" si="8"/>
        <v>3</v>
      </c>
      <c r="N198" s="45" t="str">
        <f t="shared" si="8"/>
        <v>3</v>
      </c>
      <c r="O198" s="45" t="str">
        <f t="shared" si="8"/>
        <v>3</v>
      </c>
      <c r="P198" s="27" t="e">
        <f t="shared" si="8"/>
        <v>#DIV/0!</v>
      </c>
      <c r="Q198" s="26"/>
    </row>
    <row r="199" spans="1:17" s="13" customFormat="1" x14ac:dyDescent="0.25">
      <c r="A199" s="9"/>
      <c r="B199" s="9"/>
      <c r="C199" s="9"/>
      <c r="D199" s="22" t="s">
        <v>2</v>
      </c>
      <c r="E199" s="22" t="s">
        <v>61</v>
      </c>
      <c r="F199" s="22" t="s">
        <v>0</v>
      </c>
      <c r="G199" s="22" t="s">
        <v>2</v>
      </c>
      <c r="H199" s="22" t="s">
        <v>1</v>
      </c>
      <c r="I199" s="22" t="s">
        <v>1</v>
      </c>
      <c r="J199" s="22" t="s">
        <v>2</v>
      </c>
      <c r="K199" s="22" t="s">
        <v>3</v>
      </c>
      <c r="L199" s="22" t="s">
        <v>2</v>
      </c>
      <c r="M199" s="22" t="s">
        <v>0</v>
      </c>
      <c r="N199" s="22" t="s">
        <v>2</v>
      </c>
      <c r="O199" s="22" t="s">
        <v>64</v>
      </c>
      <c r="Q199" s="10"/>
    </row>
    <row r="200" spans="1:17" s="13" customFormat="1" ht="18.75" x14ac:dyDescent="0.3">
      <c r="A200" s="9"/>
      <c r="B200" s="9"/>
      <c r="C200" s="9"/>
      <c r="D200" s="10"/>
      <c r="E200" s="10"/>
      <c r="F200" s="11"/>
      <c r="G200" s="145"/>
      <c r="H200" s="146"/>
      <c r="I200" s="128" t="s">
        <v>15</v>
      </c>
      <c r="J200" s="129"/>
      <c r="K200" s="14" t="s">
        <v>18</v>
      </c>
      <c r="L200" s="14"/>
      <c r="M200" s="15"/>
      <c r="N200" s="15"/>
      <c r="O200" s="16"/>
      <c r="Q200" s="10"/>
    </row>
    <row r="201" spans="1:17" s="13" customFormat="1" ht="20.25" x14ac:dyDescent="0.3">
      <c r="A201" s="9"/>
      <c r="B201" s="9"/>
      <c r="C201" s="9"/>
      <c r="D201" s="17"/>
      <c r="E201" s="18"/>
      <c r="F201" s="12"/>
      <c r="G201" s="126" t="s">
        <v>16</v>
      </c>
      <c r="H201" s="127"/>
      <c r="I201" s="19" t="s">
        <v>35</v>
      </c>
      <c r="J201" s="19" t="s">
        <v>14</v>
      </c>
      <c r="K201" s="19" t="s">
        <v>35</v>
      </c>
      <c r="L201" s="19" t="s">
        <v>14</v>
      </c>
      <c r="M201" s="20"/>
      <c r="N201" s="20"/>
      <c r="O201" s="17"/>
      <c r="Q201" s="10"/>
    </row>
    <row r="202" spans="1:17" s="13" customFormat="1" ht="20.25" x14ac:dyDescent="0.3">
      <c r="A202" s="9"/>
      <c r="B202" s="9"/>
      <c r="C202" s="9"/>
      <c r="D202" s="17"/>
      <c r="E202" s="17"/>
      <c r="F202" s="12"/>
      <c r="G202" s="126" t="s">
        <v>31</v>
      </c>
      <c r="H202" s="127"/>
      <c r="I202" s="22">
        <f>AVERAGE(F197,M197)</f>
        <v>81.5</v>
      </c>
      <c r="J202" s="45" t="str">
        <f>IF(I202&gt;=80,"3",IF(I202&gt;=70,"2",IF(I202&gt;=60,"1",IF(I202&lt;=59,"-"))))</f>
        <v>3</v>
      </c>
      <c r="K202" s="45" t="e">
        <f>(I202*0.3)+($P$197*0.7)</f>
        <v>#DIV/0!</v>
      </c>
      <c r="L202" s="45" t="e">
        <f t="shared" ref="L202:L206" si="9">IF(K202&gt;=80,"3",IF(K202&gt;=70,"2",IF(K202&gt;=60,"1",IF(K202&lt;59,"-"))))</f>
        <v>#DIV/0!</v>
      </c>
      <c r="M202" s="21"/>
      <c r="N202" s="21"/>
      <c r="O202" s="17"/>
      <c r="Q202" s="10"/>
    </row>
    <row r="203" spans="1:17" s="13" customFormat="1" ht="20.25" x14ac:dyDescent="0.3">
      <c r="A203" s="9"/>
      <c r="B203" s="9"/>
      <c r="C203" s="9"/>
      <c r="D203" s="10"/>
      <c r="E203" s="10"/>
      <c r="F203" s="11"/>
      <c r="G203" s="126" t="s">
        <v>32</v>
      </c>
      <c r="H203" s="127"/>
      <c r="I203" s="38">
        <f>AVERAGE(H197,I197)</f>
        <v>80</v>
      </c>
      <c r="J203" s="45" t="str">
        <f>IF(I203&gt;=80,"3",IF(I203&gt;=70,"2",IF(I203&gt;=60,"1",IF(I203&lt;=59,"-"))))</f>
        <v>3</v>
      </c>
      <c r="K203" s="45" t="e">
        <f t="shared" ref="K203:K206" si="10">(I203*0.3)+($P$197*0.7)</f>
        <v>#DIV/0!</v>
      </c>
      <c r="L203" s="45" t="e">
        <f t="shared" si="9"/>
        <v>#DIV/0!</v>
      </c>
      <c r="M203" s="21"/>
      <c r="N203" s="21"/>
      <c r="O203" s="17"/>
      <c r="Q203" s="10"/>
    </row>
    <row r="204" spans="1:17" s="13" customFormat="1" ht="20.25" x14ac:dyDescent="0.3">
      <c r="A204" s="9"/>
      <c r="B204" s="9"/>
      <c r="C204" s="9"/>
      <c r="D204" s="10"/>
      <c r="E204" s="10"/>
      <c r="F204" s="11"/>
      <c r="G204" s="126" t="s">
        <v>33</v>
      </c>
      <c r="H204" s="127"/>
      <c r="I204" s="22">
        <f>AVERAGE(D197,G197,J197,N197,L197)</f>
        <v>64.599999999999994</v>
      </c>
      <c r="J204" s="45" t="str">
        <f t="shared" ref="J204:J206" si="11">IF(I204&gt;=80,"3",IF(I204&gt;=70,"2",IF(I204&gt;=60,"1",IF(I204&lt;=59,"-"))))</f>
        <v>1</v>
      </c>
      <c r="K204" s="45" t="e">
        <f t="shared" si="10"/>
        <v>#DIV/0!</v>
      </c>
      <c r="L204" s="45" t="e">
        <f t="shared" si="9"/>
        <v>#DIV/0!</v>
      </c>
      <c r="M204" s="21"/>
      <c r="N204" s="21"/>
      <c r="O204" s="17"/>
      <c r="Q204" s="10"/>
    </row>
    <row r="205" spans="1:17" s="13" customFormat="1" ht="20.25" x14ac:dyDescent="0.3">
      <c r="A205" s="9"/>
      <c r="B205" s="9"/>
      <c r="C205" s="9"/>
      <c r="D205" s="10"/>
      <c r="E205" s="10"/>
      <c r="F205" s="11"/>
      <c r="G205" s="126" t="s">
        <v>34</v>
      </c>
      <c r="H205" s="127"/>
      <c r="I205" s="22">
        <f>AVERAGE(K197)</f>
        <v>87</v>
      </c>
      <c r="J205" s="45" t="str">
        <f t="shared" si="11"/>
        <v>3</v>
      </c>
      <c r="K205" s="45" t="e">
        <f t="shared" si="10"/>
        <v>#DIV/0!</v>
      </c>
      <c r="L205" s="45" t="e">
        <f t="shared" si="9"/>
        <v>#DIV/0!</v>
      </c>
      <c r="M205" s="21"/>
      <c r="N205" s="21"/>
      <c r="O205" s="17"/>
      <c r="Q205" s="10"/>
    </row>
    <row r="206" spans="1:17" s="13" customFormat="1" ht="20.25" x14ac:dyDescent="0.3">
      <c r="A206" s="9"/>
      <c r="B206" s="9"/>
      <c r="C206" s="9"/>
      <c r="D206" s="10"/>
      <c r="E206" s="10"/>
      <c r="F206" s="10"/>
      <c r="G206" s="126" t="s">
        <v>62</v>
      </c>
      <c r="H206" s="127"/>
      <c r="I206" s="22">
        <f>AVERAGE(E197)</f>
        <v>82</v>
      </c>
      <c r="J206" s="48" t="str">
        <f t="shared" si="11"/>
        <v>3</v>
      </c>
      <c r="K206" s="48" t="e">
        <f t="shared" si="10"/>
        <v>#DIV/0!</v>
      </c>
      <c r="L206" s="48" t="e">
        <f t="shared" si="9"/>
        <v>#DIV/0!</v>
      </c>
      <c r="M206" s="10"/>
      <c r="N206" s="10"/>
      <c r="O206" s="10"/>
      <c r="Q206" s="10"/>
    </row>
    <row r="207" spans="1:17" ht="20.25" x14ac:dyDescent="0.3">
      <c r="G207" s="126" t="s">
        <v>65</v>
      </c>
      <c r="H207" s="127"/>
      <c r="I207" s="22">
        <f>AVERAGE(O197)</f>
        <v>93</v>
      </c>
      <c r="J207" s="61" t="str">
        <f>IF(I207&gt;=80,"3",IF(I207&gt;=70,"2",IF(I207&gt;=60,"1",IF(I207&lt;=59,"-"))))</f>
        <v>3</v>
      </c>
      <c r="K207" s="61" t="e">
        <f>(I207*0.3)+($P$197*0.7)</f>
        <v>#DIV/0!</v>
      </c>
      <c r="L207" s="61" t="e">
        <f>IF(K207&gt;=80,"3",IF(K207&gt;=70,"2",IF(K207&gt;=60,"1",IF(K207&lt;59,"-"))))</f>
        <v>#DIV/0!</v>
      </c>
    </row>
  </sheetData>
  <mergeCells count="33">
    <mergeCell ref="N6:Q6"/>
    <mergeCell ref="D8:O8"/>
    <mergeCell ref="L6:M6"/>
    <mergeCell ref="A1:Q1"/>
    <mergeCell ref="A2:Q2"/>
    <mergeCell ref="A3:Q3"/>
    <mergeCell ref="A4:Q4"/>
    <mergeCell ref="A5:C5"/>
    <mergeCell ref="D5:H5"/>
    <mergeCell ref="J5:L5"/>
    <mergeCell ref="M5:N5"/>
    <mergeCell ref="O5:P5"/>
    <mergeCell ref="A196:C196"/>
    <mergeCell ref="A197:C197"/>
    <mergeCell ref="A198:C198"/>
    <mergeCell ref="G200:H200"/>
    <mergeCell ref="D9:O9"/>
    <mergeCell ref="G207:H207"/>
    <mergeCell ref="G206:H206"/>
    <mergeCell ref="C6:K6"/>
    <mergeCell ref="G201:H201"/>
    <mergeCell ref="G202:H202"/>
    <mergeCell ref="G203:H203"/>
    <mergeCell ref="G204:H204"/>
    <mergeCell ref="G205:H205"/>
    <mergeCell ref="I200:J200"/>
    <mergeCell ref="A10:C10"/>
    <mergeCell ref="D10:J10"/>
    <mergeCell ref="K10:N10"/>
    <mergeCell ref="A11:C11"/>
    <mergeCell ref="A12:C12"/>
    <mergeCell ref="A13:C13"/>
    <mergeCell ref="A195:C1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2.1</vt:lpstr>
      <vt:lpstr>2.1- Attainment</vt:lpstr>
      <vt:lpstr>2.2</vt:lpstr>
      <vt:lpstr>2.2-Attainment</vt:lpstr>
      <vt:lpstr>2.3</vt:lpstr>
      <vt:lpstr>2.3-Attainment</vt:lpstr>
      <vt:lpstr>2.4</vt:lpstr>
      <vt:lpstr>2.4-Attainment</vt:lpstr>
      <vt:lpstr>2.5</vt:lpstr>
      <vt:lpstr>2.5-Attainment</vt:lpstr>
      <vt:lpstr>2.6</vt:lpstr>
      <vt:lpstr>2.6-Attainment</vt:lpstr>
      <vt:lpstr>2.7</vt:lpstr>
      <vt:lpstr>2.7-Attainment</vt:lpstr>
      <vt:lpstr>Final Attainment Level</vt:lpstr>
      <vt:lpstr>CO Attainment for all Subjects</vt:lpstr>
      <vt:lpstr>'2.6'!Print_Area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prabhakaran.anjali@gmail.com</dc:creator>
  <cp:lastModifiedBy>RVIM</cp:lastModifiedBy>
  <cp:lastPrinted>2021-03-14T07:46:42Z</cp:lastPrinted>
  <dcterms:created xsi:type="dcterms:W3CDTF">2017-09-09T14:50:20Z</dcterms:created>
  <dcterms:modified xsi:type="dcterms:W3CDTF">2022-02-22T11:58:39Z</dcterms:modified>
</cp:coreProperties>
</file>